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tabRatio="860" activeTab="11"/>
  </bookViews>
  <sheets>
    <sheet name="封面" sheetId="1" r:id="rId1"/>
    <sheet name="目录" sheetId="2" r:id="rId2"/>
    <sheet name="表1-收支总表" sheetId="3" r:id="rId3"/>
    <sheet name="表2-收入总表" sheetId="4" r:id="rId4"/>
    <sheet name="表3-支出总表" sheetId="5" r:id="rId5"/>
    <sheet name="表4-财政拨款收支总表" sheetId="6" r:id="rId6"/>
    <sheet name="表5-一般公共预算支出明细表（按功能科目）" sheetId="7" r:id="rId7"/>
    <sheet name="表6-一般公共预算支出明细表（按经济分类科目）" sheetId="8" r:id="rId8"/>
    <sheet name="表7-一般公共预算基本支出明细表（按功能科目）" sheetId="9" r:id="rId9"/>
    <sheet name="表8-一般公共预算基本支出明细表（按经济分类科目）" sheetId="10" r:id="rId10"/>
    <sheet name="表9-政府性基金收支表" sheetId="11" r:id="rId11"/>
    <sheet name="表10-专项业务经费支出表" sheetId="12" r:id="rId12"/>
    <sheet name="表11-政府采购（资产配置、购买服务）预算表" sheetId="14" r:id="rId13"/>
    <sheet name="表12-一般公共预算拨款“三公”经费及会议培训费表" sheetId="15" r:id="rId14"/>
  </sheets>
  <definedNames>
    <definedName name="_xlnm._FilterDatabase" localSheetId="11" hidden="1">'表10-专项业务经费支出表'!$A$5:$D$51</definedName>
    <definedName name="_xlnm._FilterDatabase" localSheetId="12" hidden="1">'表11-政府采购（资产配置、购买服务）预算表'!$A$8:$P$37</definedName>
    <definedName name="_xlnm.Print_Area" localSheetId="11">'表10-专项业务经费支出表'!$A$1:$D$51</definedName>
    <definedName name="_xlnm.Print_Area" localSheetId="12">'表11-政府采购（资产配置、购买服务）预算表'!$A$1:$P$37</definedName>
    <definedName name="_xlnm.Print_Area" localSheetId="13">'表12-一般公共预算拨款“三公”经费及会议培训费表'!$A$1:$AC$18</definedName>
    <definedName name="_xlnm.Print_Area" localSheetId="2">'表1-收支总表'!$A$1:$H$42</definedName>
    <definedName name="_xlnm.Print_Area" localSheetId="3">'表2-收入总表'!$A$1:$O$17</definedName>
    <definedName name="_xlnm.Print_Area" localSheetId="4">'表3-支出总表'!$A$1:$M$17</definedName>
    <definedName name="_xlnm.Print_Area" localSheetId="5">'表4-财政拨款收支总表'!$A$1:$H$41</definedName>
    <definedName name="_xlnm.Print_Area" localSheetId="6">'表5-一般公共预算支出明细表（按功能科目）'!$A$1:$H$34</definedName>
    <definedName name="_xlnm.Print_Area" localSheetId="7">'表6-一般公共预算支出明细表（按经济分类科目）'!$A$1:$I$46</definedName>
    <definedName name="_xlnm.Print_Area" localSheetId="8">'表7-一般公共预算基本支出明细表（按功能科目）'!$A$1:$F$26</definedName>
    <definedName name="_xlnm.Print_Area" localSheetId="9">'表8-一般公共预算基本支出明细表（按经济分类科目）'!$A$1:$H$36</definedName>
    <definedName name="_xlnm.Print_Area" localSheetId="10">'表9-政府性基金收支表'!$A$1:$H$27</definedName>
    <definedName name="_xlnm.Print_Area" localSheetId="0">封面!$A$1:$B$12</definedName>
    <definedName name="_xlnm.Print_Area" localSheetId="1">目录!$A$1:$L$17</definedName>
    <definedName name="_xlnm.Print_Titles" localSheetId="11">'表10-专项业务经费支出表'!$1:5</definedName>
    <definedName name="_xlnm.Print_Titles" localSheetId="12">'表11-政府采购（资产配置、购买服务）预算表'!#REF!</definedName>
    <definedName name="_xlnm.Print_Titles" localSheetId="13">'表12-一般公共预算拨款“三公”经费及会议培训费表'!$1:8</definedName>
    <definedName name="_xlnm.Print_Titles" localSheetId="2">'表1-收支总表'!$1:5</definedName>
    <definedName name="_xlnm.Print_Titles" localSheetId="3">'表2-收入总表'!$1:6</definedName>
    <definedName name="_xlnm.Print_Titles" localSheetId="4">'表3-支出总表'!$1:6</definedName>
    <definedName name="_xlnm.Print_Titles" localSheetId="5">'表4-财政拨款收支总表'!$1:5</definedName>
    <definedName name="_xlnm.Print_Titles" localSheetId="6">'表5-一般公共预算支出明细表（按功能科目）'!$1:5</definedName>
    <definedName name="_xlnm.Print_Titles" localSheetId="7">'表6-一般公共预算支出明细表（按经济分类科目）'!$1:5</definedName>
    <definedName name="_xlnm.Print_Titles" localSheetId="8">'表7-一般公共预算基本支出明细表（按功能科目）'!$1:5</definedName>
    <definedName name="_xlnm.Print_Titles" localSheetId="9">'表8-一般公共预算基本支出明细表（按经济分类科目）'!$1:5</definedName>
    <definedName name="_xlnm.Print_Titles" localSheetId="10">'表9-政府性基金收支表'!$1:5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<sst xmlns="http://schemas.openxmlformats.org/spreadsheetml/2006/main" count="1152" uniqueCount="474">
  <si>
    <t>附件2</t>
  </si>
  <si>
    <t>2019年部门综合预算公开报表</t>
  </si>
  <si>
    <t xml:space="preserve">                       部门名称：教育卫体局</t>
  </si>
  <si>
    <t xml:space="preserve">                       保密审查情况：保密已审查</t>
  </si>
  <si>
    <t xml:space="preserve">                       部门主要负责人审签情况：单位主要负责人已审签</t>
  </si>
  <si>
    <t>目录</t>
  </si>
  <si>
    <t>报表</t>
  </si>
  <si>
    <t>报表名称</t>
  </si>
  <si>
    <t>是否空表</t>
  </si>
  <si>
    <t>公开空表理由</t>
  </si>
  <si>
    <t>表1</t>
  </si>
  <si>
    <t>2019年部门综合预算收支总表</t>
  </si>
  <si>
    <t>否</t>
  </si>
  <si>
    <t>表2</t>
  </si>
  <si>
    <t>2019年部门综合预算收入总表</t>
  </si>
  <si>
    <t>表3</t>
  </si>
  <si>
    <t>2019年部门综合预算支出总表</t>
  </si>
  <si>
    <t>表4</t>
  </si>
  <si>
    <t>2019年部门综合预算财政拨款收支总表</t>
  </si>
  <si>
    <t>表5</t>
  </si>
  <si>
    <t>2019年部门综合预算一般公共预算支出明细表（按支出功能分类科目）</t>
  </si>
  <si>
    <t>表6</t>
  </si>
  <si>
    <t>2019年部门综合预算一般公共预算支出明细表（按支出经济分类科目）</t>
  </si>
  <si>
    <t>表7</t>
  </si>
  <si>
    <t>2019年部门综合预算一般公共预算基本支出明细表（按支出功能分类科目）</t>
  </si>
  <si>
    <t>表8</t>
  </si>
  <si>
    <t>2019年部门综合预算一般公共预算基本支出明细表（按支出经济分类科目）</t>
  </si>
  <si>
    <t>表9</t>
  </si>
  <si>
    <t>2019年部门综合预算政府性基金收支表</t>
  </si>
  <si>
    <t>表10</t>
  </si>
  <si>
    <t>2019年部门综合预算专项业务经费支出表</t>
  </si>
  <si>
    <t>表11</t>
  </si>
  <si>
    <t>2019年部门综合预算政府采购（资产配置、购买服务）预算表</t>
  </si>
  <si>
    <t>表12</t>
  </si>
  <si>
    <t>2019年部门综合预算一般公共预算拨款“三公”经费及会议费、培训费支出预算表</t>
  </si>
  <si>
    <t>单位：万元</t>
  </si>
  <si>
    <t>收                   入</t>
  </si>
  <si>
    <t>支                        出</t>
  </si>
  <si>
    <t>项    目</t>
  </si>
  <si>
    <t>预算数</t>
  </si>
  <si>
    <t>支出功能分类科目（按大类）</t>
  </si>
  <si>
    <t>部门预算支出经济分类科目（按大类）</t>
  </si>
  <si>
    <t>政府预算支出经济分类科目（按大类）</t>
  </si>
  <si>
    <t>一、部门预算</t>
  </si>
  <si>
    <t xml:space="preserve">  1、财政拨款</t>
  </si>
  <si>
    <t xml:space="preserve">  1、一般公共服务支出</t>
  </si>
  <si>
    <t xml:space="preserve">  1、人员经费和公用经费支出</t>
  </si>
  <si>
    <t xml:space="preserve">  1、机关工资福利支出</t>
  </si>
  <si>
    <t xml:space="preserve">    (1)一般公共预算拨款</t>
  </si>
  <si>
    <t xml:space="preserve">  2、外交支出</t>
  </si>
  <si>
    <t xml:space="preserve">       (1)工资福利支出</t>
  </si>
  <si>
    <t xml:space="preserve">  2、机关商品和服务支出</t>
  </si>
  <si>
    <t xml:space="preserve">       其中：专项资金列入部门预算的项目</t>
  </si>
  <si>
    <t xml:space="preserve">  3、国防支出</t>
  </si>
  <si>
    <t xml:space="preserve">       (2)商品和服务支出</t>
  </si>
  <si>
    <t xml:space="preserve">  3、机关资本性支出（一）</t>
  </si>
  <si>
    <t xml:space="preserve">    (2)政府性基金拨款</t>
  </si>
  <si>
    <t xml:space="preserve">  4、公共安全支出</t>
  </si>
  <si>
    <t xml:space="preserve">       (3)对个人和家庭的补助</t>
  </si>
  <si>
    <t xml:space="preserve">  4、机关资本性支出（二）</t>
  </si>
  <si>
    <t xml:space="preserve">    (3)国有资本经营预算收入</t>
  </si>
  <si>
    <t xml:space="preserve">  5、教育支出</t>
  </si>
  <si>
    <t xml:space="preserve">       (4)资本性支出</t>
  </si>
  <si>
    <t xml:space="preserve">  5、对事业单位经常性补助</t>
  </si>
  <si>
    <t xml:space="preserve">  2、上级补助收入</t>
  </si>
  <si>
    <t xml:space="preserve">  6、科学技术支出</t>
  </si>
  <si>
    <t xml:space="preserve">  2、专项业务经费支出</t>
  </si>
  <si>
    <t xml:space="preserve">  6、对事业单位资本性补助</t>
  </si>
  <si>
    <t xml:space="preserve">  3、事业收入</t>
  </si>
  <si>
    <t xml:space="preserve">  7、文化体育与传媒支出</t>
  </si>
  <si>
    <t xml:space="preserve">  7、对企业补助</t>
  </si>
  <si>
    <t xml:space="preserve">      其中：纳入财政专户管理的收费</t>
  </si>
  <si>
    <t xml:space="preserve">  8、社会保障和就业支出</t>
  </si>
  <si>
    <t xml:space="preserve">  8、对企业资本性支出</t>
  </si>
  <si>
    <t xml:space="preserve">  4、事业单位经营收入</t>
  </si>
  <si>
    <t xml:space="preserve">  9、社会保险基金支出</t>
  </si>
  <si>
    <t xml:space="preserve">       (3)对个人和家庭补助</t>
  </si>
  <si>
    <t xml:space="preserve">  9、对个人和家庭的补助</t>
  </si>
  <si>
    <t xml:space="preserve">  5、附属单位上缴收入</t>
  </si>
  <si>
    <t xml:space="preserve">  10、医疗卫生与计划生育支出</t>
  </si>
  <si>
    <t xml:space="preserve">       (4)债务利息及费用支出</t>
  </si>
  <si>
    <t xml:space="preserve">  10、对社会保障基金补助</t>
  </si>
  <si>
    <t xml:space="preserve">  6、其他收入</t>
  </si>
  <si>
    <t xml:space="preserve">  11、节能环保支出</t>
  </si>
  <si>
    <t xml:space="preserve">       (5)资本性支出(基本建设)</t>
  </si>
  <si>
    <t xml:space="preserve">  11、债务利息及费用支出</t>
  </si>
  <si>
    <t xml:space="preserve">  12、城乡社区支出</t>
  </si>
  <si>
    <t xml:space="preserve">       (6)资本性支出</t>
  </si>
  <si>
    <t xml:space="preserve">  12、债务还本支出</t>
  </si>
  <si>
    <t xml:space="preserve">  13、农林水支出</t>
  </si>
  <si>
    <t xml:space="preserve">       (7)对企业补助(基本建设)</t>
  </si>
  <si>
    <t xml:space="preserve">  13、转移性支出</t>
  </si>
  <si>
    <t xml:space="preserve">  14、交通运输支出</t>
  </si>
  <si>
    <t xml:space="preserve">       (8)对企业补助</t>
  </si>
  <si>
    <t xml:space="preserve">  14、预备费及预留</t>
  </si>
  <si>
    <t xml:space="preserve">  15、资源勘探信息等支出</t>
  </si>
  <si>
    <t xml:space="preserve">       (9)对社会保障基金补助</t>
  </si>
  <si>
    <t xml:space="preserve">  15、其他支出</t>
  </si>
  <si>
    <t xml:space="preserve">  16、商业服务业等支出</t>
  </si>
  <si>
    <t xml:space="preserve">       (10)其他支出</t>
  </si>
  <si>
    <t xml:space="preserve">  17、金融支出</t>
  </si>
  <si>
    <t xml:space="preserve">  3、上缴上级支出</t>
  </si>
  <si>
    <t xml:space="preserve">  18、援助其他地区支出</t>
  </si>
  <si>
    <t xml:space="preserve">  4、事业单位经营支出</t>
  </si>
  <si>
    <t xml:space="preserve">  19、国土海洋气象等支出</t>
  </si>
  <si>
    <t xml:space="preserve">  5、对附属单位补助支出</t>
  </si>
  <si>
    <t xml:space="preserve">  20、住房保障支出</t>
  </si>
  <si>
    <t xml:space="preserve">  21、粮油物资储备支出</t>
  </si>
  <si>
    <t xml:space="preserve">  22、国有资本经营预算支出</t>
  </si>
  <si>
    <t xml:space="preserve">  23、预备费</t>
  </si>
  <si>
    <t xml:space="preserve">  24、其他支出</t>
  </si>
  <si>
    <t xml:space="preserve">  25、转移性支出</t>
  </si>
  <si>
    <t xml:space="preserve">  26、债务还本支出</t>
  </si>
  <si>
    <t xml:space="preserve">  27、债务付息支出</t>
  </si>
  <si>
    <t xml:space="preserve">  28、债务发行费用支出</t>
  </si>
  <si>
    <t>本年收入合计</t>
  </si>
  <si>
    <t>本年支出合计</t>
  </si>
  <si>
    <t>用事业基金弥补收支差额</t>
  </si>
  <si>
    <t>结转下年</t>
  </si>
  <si>
    <t>上年实户资金余额</t>
  </si>
  <si>
    <t>未安排支出的实户资金</t>
  </si>
  <si>
    <t>上年结转</t>
  </si>
  <si>
    <t xml:space="preserve">    其中：财政拨款资金结转</t>
  </si>
  <si>
    <t xml:space="preserve">          非财政拨款资金结余</t>
  </si>
  <si>
    <t>收入总计</t>
  </si>
  <si>
    <t>支出总计</t>
  </si>
  <si>
    <t>单位编码</t>
  </si>
  <si>
    <t>单位名称</t>
  </si>
  <si>
    <t>总计</t>
  </si>
  <si>
    <t>部门预算</t>
  </si>
  <si>
    <t>合计</t>
  </si>
  <si>
    <t>一般公共预算拨款</t>
  </si>
  <si>
    <t>政府性基金拨款</t>
  </si>
  <si>
    <t>上级补助收入</t>
  </si>
  <si>
    <t>事业收入</t>
  </si>
  <si>
    <t>事业单位经营收入</t>
  </si>
  <si>
    <t>对附属单位上缴收入</t>
  </si>
  <si>
    <t>其他收入</t>
  </si>
  <si>
    <t>小计</t>
  </si>
  <si>
    <t>其中：专项资金列入部门预算项目</t>
  </si>
  <si>
    <t>**</t>
  </si>
  <si>
    <t>114002001</t>
  </si>
  <si>
    <t>北杜初级中学</t>
  </si>
  <si>
    <t>114002002</t>
  </si>
  <si>
    <t>北杜中心小学</t>
  </si>
  <si>
    <t>114002003</t>
  </si>
  <si>
    <t>底张晋公庙中学</t>
  </si>
  <si>
    <t>114002004</t>
  </si>
  <si>
    <t>底张中心小学</t>
  </si>
  <si>
    <t>114002005</t>
  </si>
  <si>
    <t>太平镇中学</t>
  </si>
  <si>
    <t>114002006</t>
  </si>
  <si>
    <t>太平镇中心校</t>
  </si>
  <si>
    <t>114002007</t>
  </si>
  <si>
    <t>北杜卫生院</t>
  </si>
  <si>
    <t>114002008</t>
  </si>
  <si>
    <t>底张中心卫生院</t>
  </si>
  <si>
    <t>114002009</t>
  </si>
  <si>
    <t>太平中心卫生院</t>
  </si>
  <si>
    <t>公共预算拨款</t>
  </si>
  <si>
    <t>其中：专项资金列入部门预算的项目</t>
  </si>
  <si>
    <t>一、财政拨款</t>
  </si>
  <si>
    <t xml:space="preserve">  1、一般公共预算拨款</t>
  </si>
  <si>
    <t xml:space="preserve">     其中：专项资金列入部门预算的项目</t>
  </si>
  <si>
    <t xml:space="preserve">  2、政府性基金拨款</t>
  </si>
  <si>
    <t xml:space="preserve">  3、国有资本经营预算收入</t>
  </si>
  <si>
    <t>功能科目编码</t>
  </si>
  <si>
    <t>功能科目名称</t>
  </si>
  <si>
    <t>人员经费支出</t>
  </si>
  <si>
    <t>公用经费支出</t>
  </si>
  <si>
    <t>项目经费支出</t>
  </si>
  <si>
    <t>备注</t>
  </si>
  <si>
    <t>205</t>
  </si>
  <si>
    <t>教育支出</t>
  </si>
  <si>
    <t xml:space="preserve">  20502</t>
  </si>
  <si>
    <t xml:space="preserve">  普通教育</t>
  </si>
  <si>
    <t xml:space="preserve">    2050203</t>
  </si>
  <si>
    <t xml:space="preserve">    初中教育</t>
  </si>
  <si>
    <t xml:space="preserve">    2050201</t>
  </si>
  <si>
    <t xml:space="preserve">    学前教育</t>
  </si>
  <si>
    <t xml:space="preserve">    2050202</t>
  </si>
  <si>
    <t xml:space="preserve">    小学教育</t>
  </si>
  <si>
    <t xml:space="preserve">  20509</t>
  </si>
  <si>
    <t xml:space="preserve">  教育费附加安排的支出</t>
  </si>
  <si>
    <t xml:space="preserve">    2050901</t>
  </si>
  <si>
    <t xml:space="preserve">    农村中小学校舍建设（教育费附加安排的支出）</t>
  </si>
  <si>
    <t xml:space="preserve">    2050902</t>
  </si>
  <si>
    <t xml:space="preserve">    农村中小学教学设施（教育费附加安排的支出）</t>
  </si>
  <si>
    <t>208</t>
  </si>
  <si>
    <t>社会保障和就业支出</t>
  </si>
  <si>
    <t xml:space="preserve">  20805</t>
  </si>
  <si>
    <t xml:space="preserve">  行政事业单位离退休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</si>
  <si>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</si>
  <si>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</si>
  <si>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</si>
  <si>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</si>
  <si>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 xml:space="preserve">  20827</t>
  </si>
  <si>
    <t xml:space="preserve">  财政对其他社会保险基金的补助</t>
  </si>
  <si>
    <t xml:space="preserve">    2082702</t>
  </si>
  <si>
    <t xml:space="preserve">    财政对工伤保险基金的补助</t>
  </si>
  <si>
    <t xml:space="preserve">    2082703</t>
  </si>
  <si>
    <t xml:space="preserve">    财政对生育保险基金的补助</t>
  </si>
  <si>
    <t>210</t>
  </si>
  <si>
    <t>卫生健康支出</t>
  </si>
  <si>
    <t xml:space="preserve"> </t>
  </si>
  <si>
    <t xml:space="preserve">  21003</t>
  </si>
  <si>
    <t xml:space="preserve">  基层医疗卫生机构</t>
  </si>
  <si>
    <t xml:space="preserve">    2100302</t>
  </si>
  <si>
    <t xml:space="preserve">    乡镇卫生院</t>
  </si>
  <si>
    <t xml:space="preserve">  21011</t>
  </si>
  <si>
    <t xml:space="preserve">  行政事业单位医疗</t>
  </si>
  <si>
    <t xml:space="preserve">    2101103</t>
  </si>
  <si>
    <t xml:space="preserve">    公务员医疗补助</t>
  </si>
  <si>
    <t xml:space="preserve">    2101102</t>
  </si>
  <si>
    <t xml:space="preserve">    事业单位医疗</t>
  </si>
  <si>
    <t>221</t>
  </si>
  <si>
    <t>住房保障支出</t>
  </si>
  <si>
    <t xml:space="preserve">  22102</t>
  </si>
  <si>
    <t xml:space="preserve">  住房改革支出</t>
  </si>
  <si>
    <t xml:space="preserve">    2210201</t>
  </si>
  <si>
    <t xml:space="preserve">    住房公积金</t>
  </si>
  <si>
    <t>经济科目编码</t>
  </si>
  <si>
    <t>经济科目名称</t>
  </si>
  <si>
    <t>政府经济科目编码</t>
  </si>
  <si>
    <t>政府经济科目名称</t>
  </si>
  <si>
    <t>工资福利支出</t>
  </si>
  <si>
    <t xml:space="preserve">  基本工资</t>
  </si>
  <si>
    <t>50501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</si>
  <si>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</si>
  <si>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</si>
  <si>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</si>
  <si>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</si>
  <si>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</si>
  <si>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</si>
  <si>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</si>
  <si>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</si>
  <si>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</si>
  <si>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>商品和服务支出</t>
  </si>
  <si>
    <t xml:space="preserve">  办公费</t>
  </si>
  <si>
    <t>50502</t>
  </si>
  <si>
    <t xml:space="preserve">  印刷费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</si>
  <si>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</si>
  <si>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</si>
  <si>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</si>
  <si>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</si>
  <si>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</si>
  <si>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</si>
  <si>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</si>
  <si>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维修(护)费</t>
  </si>
  <si>
    <t xml:space="preserve">  租赁费</t>
  </si>
  <si>
    <t xml:space="preserve">  培训费</t>
  </si>
  <si>
    <t xml:space="preserve">  专用材料费</t>
  </si>
  <si>
    <t xml:space="preserve">  劳务费</t>
  </si>
  <si>
    <t xml:space="preserve">  委托业务费</t>
  </si>
  <si>
    <t xml:space="preserve">  其他交通费用</t>
  </si>
  <si>
    <t xml:space="preserve">  其他商品和服务支出</t>
  </si>
  <si>
    <t>对个人和家庭的补助</t>
  </si>
  <si>
    <t xml:space="preserve">  助学金</t>
  </si>
  <si>
    <t>50902</t>
  </si>
  <si>
    <t>助学金</t>
  </si>
  <si>
    <t xml:space="preserve">  其他对个人和家庭的补助支出</t>
  </si>
  <si>
    <t>50999</t>
  </si>
  <si>
    <t>其他对个人和家庭的补助支出</t>
  </si>
  <si>
    <t>资本性支出</t>
  </si>
  <si>
    <t xml:space="preserve">  房屋建筑物购建</t>
  </si>
  <si>
    <t>50601</t>
  </si>
  <si>
    <t>资本性支出（一）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</si>
  <si>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</si>
  <si>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</si>
  <si>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</si>
  <si>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</si>
  <si>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</si>
  <si>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其他资本性支出</t>
  </si>
  <si>
    <t>2019年部门综合预算一般公共预算基本支出明细表（支出经济分类科目）</t>
  </si>
  <si>
    <t>部门经济科目编码</t>
  </si>
  <si>
    <t>部门经济科目名称</t>
  </si>
  <si>
    <t>一、政府性基金拨款</t>
  </si>
  <si>
    <t>一、科学技术支出</t>
  </si>
  <si>
    <t>一、人员经费和公用经费支出</t>
  </si>
  <si>
    <t>二、文化体育与传媒支出</t>
  </si>
  <si>
    <t xml:space="preserve">    (1)工资福利支出</t>
  </si>
  <si>
    <t>三、社会保障和就业支出</t>
  </si>
  <si>
    <t xml:space="preserve">    (2)商品和服务支出</t>
  </si>
  <si>
    <t xml:space="preserve">  3、机关资本性支出(一)</t>
  </si>
  <si>
    <t>四、节能环保支出</t>
  </si>
  <si>
    <t xml:space="preserve">    (3)对个人和家庭的补助</t>
  </si>
  <si>
    <t xml:space="preserve">  4、机关资本性支出(二)</t>
  </si>
  <si>
    <t>五、城乡社区支出</t>
  </si>
  <si>
    <t xml:space="preserve">    (4)资本性支出</t>
  </si>
  <si>
    <t xml:space="preserve">  5、对事业单位经常性补贴</t>
  </si>
  <si>
    <t>六、农林水支出</t>
  </si>
  <si>
    <t>二、专项业务经费支出</t>
  </si>
  <si>
    <t>七、交通运输支出</t>
  </si>
  <si>
    <t>八、资源勘探信息等支出</t>
  </si>
  <si>
    <t>九、金融支出</t>
  </si>
  <si>
    <t xml:space="preserve">  9、对个人和家庭补助</t>
  </si>
  <si>
    <t>十、其他支出</t>
  </si>
  <si>
    <t xml:space="preserve">    (4)债务利息及费用支出</t>
  </si>
  <si>
    <t>十一、转移性支出</t>
  </si>
  <si>
    <t xml:space="preserve">    (5)资本性支出（基本建设）</t>
  </si>
  <si>
    <t>十二、债务还本支出</t>
  </si>
  <si>
    <t xml:space="preserve">    (6)资本性支出</t>
  </si>
  <si>
    <t>十三、债务付息支出</t>
  </si>
  <si>
    <t xml:space="preserve">    (7)对企业补助（基本建设）</t>
  </si>
  <si>
    <t>十四、债务发行费用支出</t>
  </si>
  <si>
    <t xml:space="preserve">    (8)对企业补助</t>
  </si>
  <si>
    <t xml:space="preserve">    (9)对社会保障基金补助</t>
  </si>
  <si>
    <t xml:space="preserve">    (10)其他支出</t>
  </si>
  <si>
    <t>三、上缴上级支出</t>
  </si>
  <si>
    <t>四、事业单位经营支出</t>
  </si>
  <si>
    <t>五、对附属单位补助支出</t>
  </si>
  <si>
    <t>单位（项目）名称</t>
  </si>
  <si>
    <t>项目金额</t>
  </si>
  <si>
    <t>项目简介</t>
  </si>
  <si>
    <t xml:space="preserve">  </t>
  </si>
  <si>
    <t xml:space="preserve">  沼气厕所维修项目、自行车管理员休息室建设及车棚维修</t>
  </si>
  <si>
    <t>北杜中学沼气厕所始建于2009年，因使用年限较长，屋顶钢梁生锈断裂，存在安全隐患。现急需做如下工作：
1、对屋顶钢梁维修加固、且做防锈处理，并更换屋顶。
2、沼气厕所内水管老化急需更换。
3、控制室内自动冲厕系统不能正常使用，女生厕所内不能冲厕，需更换维修。
北杜中学自行车棚始建于2010年，因使用年限长，棚顶钢梁生锈、铁皮生锈，不能使用。遇到大风，铁皮会被吹起，学校也采取了简单处理，但仍存在安全隐患，急需改造如下：
1、钢梁做防锈处理。
2、棚顶铁皮需更换。
北杜中学自行车棚位于校内东北角，离教学区较远，不便自行车管理员老师监管，存在学生存放车辆安全隐患。因此急需在自行车棚北边修建一个面积为86平方米的自行车管理员休息室，室内应有办公桌椅、照明、空调等设施，地面应做贴磁处理</t>
  </si>
  <si>
    <t xml:space="preserve">  学生营养改善计划</t>
  </si>
  <si>
    <t>北杜辖区有中学1所，在校学生238人，根据上级学生营养改善计划实施。</t>
  </si>
  <si>
    <t xml:space="preserve">  校园新风系统</t>
  </si>
  <si>
    <t xml:space="preserve">  北杜中心幼儿园专用设备购置</t>
  </si>
  <si>
    <t>我园自2016年9月投入使用以来，设置的科学发现室无任何设施设备，严重制约了保教活动的开展。</t>
  </si>
  <si>
    <t xml:space="preserve">  周陵中心幼儿园项目</t>
  </si>
  <si>
    <t>因园内窗户纱窗破旧，需要重新更换，保证教室有良好的通风条件。</t>
  </si>
  <si>
    <t xml:space="preserve">  北杜中心小学项目</t>
  </si>
  <si>
    <t>1、北杜中心小学教学楼、宿舍楼自建成后未进行整体粉刷，内外墙面涂料脱落严重，严重影响学校形象。2019计划对教学楼、宿舍楼内外墙面粉刷，粉刷面积合计6440平方米。2、学校厕所房顶为彩钢瓦材质，目前老化渗漏、循环水也出现渗漏现象，室内吊顶材料老化，地面防滑性较差且难于打扫，需进行改造维修。该项目计划对厕所房顶、室内吊顶、地面等进行改造，循环水水池、厕所冲水水路做防水处理，另外需添加干手器2个、防风窗帘12个及其它设施设备、进行文化布置等。3、教学楼贴磁项目计划对教室、楼道、楼梯墙裙贴瓷（1.2米高），总面积1242平方米。4、改造项目为学校变压器至教学楼电箱的地埋线，该地埋线为铝线，线号小且部分老化，急需进行改造。计划铺设铜缆线总长120米，铺设方式为地埋。</t>
  </si>
  <si>
    <t xml:space="preserve">  豆家小学维修项目</t>
  </si>
  <si>
    <t>此项目主要粉刷因枫叶学校搬迁而损坏的教室内外、大厅、走廊、楼道的墙面，改善教师办公条件，完善学校大门、教学楼外墙、大厅、走廊、楼道的文化氛围，美化校容校貌，提升校园文化内涵</t>
  </si>
  <si>
    <t xml:space="preserve">  北杜中心幼儿园修缮</t>
  </si>
  <si>
    <t>我园自2016年9月投入使用以来发现因设计原因未对教学楼二、三层走廊进行封闭施工，存在安全隐患加之雨雪倒灌室内地板被浸泡、墙面被冲刷严重，鉴于以上现状，按照幼儿园建筑安全要求及幼儿园保教活动开展的迫切需求 ，为适应空港新城发展形势，进一步改善办园条件，计划2019年对教学楼二三层进行封闭施工。</t>
  </si>
  <si>
    <t xml:space="preserve">  小学营养改善计划</t>
  </si>
  <si>
    <t>北杜辖区有小学4所，在校学生1230人，根据上级学生营养改善计划实施。</t>
  </si>
  <si>
    <t xml:space="preserve">  豆家小学办公设备购置项目</t>
  </si>
  <si>
    <t>此项目是因学生、教师数量增加，准备在教导处配备速印机一台，解决需要大量复印的问题。笔记本电脑满足教师经常外出学习、参会、讲课等业务需求。</t>
  </si>
  <si>
    <t xml:space="preserve">  边方小学改造项目</t>
  </si>
  <si>
    <t>我校操场占地3900平方米，目前操场已全部硬化，设有篮球场、足球半场、羽毛球场、乒乓球场，但还不能达到标准要求，为了让学生有一个更好更安全的活动场地，须将操场改造成全塑胶操场.</t>
  </si>
  <si>
    <t xml:space="preserve">  豆家小学专用设备购置</t>
  </si>
  <si>
    <t>此项目解决我校打造创客教育特色项目，参加机器人比赛，开发创客教育课程的需要。更新现有图书，配备电子图书阅览系统以提高阅览能力。升级改造无法满足正常需求监控设备，配备正常教学需求的计算机教室设备，语音教室设备以及装配录播室（含校园电视台），以提升教学硬件条件，改善教学环境，提高教学质量。</t>
  </si>
  <si>
    <t xml:space="preserve">  齐村小学专用设备购置</t>
  </si>
  <si>
    <t>因学生课桌凳老旧损坏严重，为了改善办学条件，让学生有一个良好的学习环境，学校需更换学生课桌凳。</t>
  </si>
  <si>
    <t xml:space="preserve">  民办幼儿园生均经费</t>
  </si>
  <si>
    <t xml:space="preserve">  录播室</t>
  </si>
  <si>
    <t>中学录播室的新建，包括录播室里面所有的设备购置合计为50.33万元</t>
  </si>
  <si>
    <t>添置10台笔记本电脑，一台5000元，10台合计5万元</t>
  </si>
  <si>
    <t xml:space="preserve">  学生营养餐</t>
  </si>
  <si>
    <t>249名学生，一天4元，一年200天计算合计为19.92万元</t>
  </si>
  <si>
    <t xml:space="preserve">  校园无线网系统</t>
  </si>
  <si>
    <t xml:space="preserve">  学生营养餐改善计划</t>
  </si>
  <si>
    <t>提升办学条件</t>
  </si>
  <si>
    <t xml:space="preserve">  添置办公设备</t>
  </si>
  <si>
    <t>为了改善学校的教学设备以保证教学顺利进行</t>
  </si>
  <si>
    <t xml:space="preserve">  太平中学教学楼及宿办楼更换门窗、粉刷涂料</t>
  </si>
  <si>
    <t>太平中学教学楼及宿办楼更换门窗、粉刷涂料</t>
  </si>
  <si>
    <t xml:space="preserve">  太平中学办公设备购置</t>
  </si>
  <si>
    <t>办公楼、宿办楼内配，办公座椅、取暖设施、内饰等</t>
  </si>
  <si>
    <t xml:space="preserve">  太平中学厕所维修改造</t>
  </si>
  <si>
    <t>太平中学厕所拆除重建</t>
  </si>
  <si>
    <t xml:space="preserve">  营养餐项目</t>
  </si>
  <si>
    <t>2019年营养餐项目</t>
  </si>
  <si>
    <t xml:space="preserve">  太平中学升级改造项目</t>
  </si>
  <si>
    <t>对原有教工宿办楼予以拆除，在原地重建高标准的学生公寓一栋，教工宿办楼一栋，建筑面积约7000平方米（其中学生公寓3500平方米，教工宿办楼3500平方米），2019年完成教师公寓和学生公寓主体结构完成，砌体结构完成，计1250万元。</t>
  </si>
  <si>
    <t xml:space="preserve">  庙店村幼儿园暑期维修改造</t>
  </si>
  <si>
    <t>对教学楼进行维修改造，添置部分设备</t>
  </si>
  <si>
    <t xml:space="preserve">  太平堡幼儿园暑期维修</t>
  </si>
  <si>
    <t>1.区角建设：每班配备一套（四个班）  2.卫生间改造：安装小便斗及洗手池（含镜子）  3.教学楼：扩建防风门斗，改建轻质隔音墙并附做双面隔音墙  4.新建储藏室50平方米  5.购置泥工台一套。</t>
  </si>
  <si>
    <t xml:space="preserve">  孙家小学设备购置</t>
  </si>
  <si>
    <t xml:space="preserve">1、更新3套电子白板3套；2、购置课桌椅150套
3、购置讲桌6张
</t>
  </si>
  <si>
    <t xml:space="preserve">  太平镇中心幼儿园设备购置</t>
  </si>
  <si>
    <t xml:space="preserve">1、区角建设,每班配备一套,共4个班；
2、多媒体放映设备，为多功能厅配备；
3、笔记本电脑，为7名教师配备。
</t>
  </si>
  <si>
    <t xml:space="preserve">  太平镇民办幼儿园公用经费</t>
  </si>
  <si>
    <t>民办园幼儿园享受国家政策，进行学前三年免费（国家推行学前一年免费，泾阳县推行学前三年免费）</t>
  </si>
  <si>
    <t>为学生提供2019年营养改善计划</t>
  </si>
  <si>
    <t xml:space="preserve">  太平中心校新风系统工程</t>
  </si>
  <si>
    <t>通风、除霾，安装四个学校</t>
  </si>
  <si>
    <t xml:space="preserve">  开堡小学设备购置和新建厕所</t>
  </si>
  <si>
    <t>1、新建厕所45平方米； 2、为教师安装1.5P空调4台；3、为教师宿办配备办公桌椅床柜等；购置讲桌4张。</t>
  </si>
  <si>
    <t xml:space="preserve">  柳村小学暑期维修改造</t>
  </si>
  <si>
    <t>购置讲桌，为教师宿办配置办公桌椅床柜；为学生购置课桌椅；教学楼、围墙、厕所等进行维修改造。</t>
  </si>
  <si>
    <t xml:space="preserve">  中心小学安装变压器</t>
  </si>
  <si>
    <t>安装变压器及配套设施</t>
  </si>
  <si>
    <t xml:space="preserve">  太平中心卫生院升级改造项目</t>
  </si>
  <si>
    <t xml:space="preserve">项目简介：
本项目位于西咸新区空港新城太平镇柳村，对原有门诊急诊楼、住院楼、操作间、卫生室、食堂、放射科等危房进行拆除，在原址重建五层门诊综合楼，建筑面积约6100平方米。同时完成与建筑物相配套的室外工程。项目建成后，床位规模达到96床。
</t>
  </si>
  <si>
    <t>科目编码</t>
  </si>
  <si>
    <t>采购项目</t>
  </si>
  <si>
    <t>采购目录</t>
  </si>
  <si>
    <t>购买服务内容</t>
  </si>
  <si>
    <t>规格型号</t>
  </si>
  <si>
    <t>数量</t>
  </si>
  <si>
    <t>部门预算支出
经济科目编码</t>
  </si>
  <si>
    <t>政府预算支出
经济科目编码</t>
  </si>
  <si>
    <t>实施采购时间</t>
  </si>
  <si>
    <t>预算金额</t>
  </si>
  <si>
    <t>说明</t>
  </si>
  <si>
    <t>类</t>
  </si>
  <si>
    <t>款</t>
  </si>
  <si>
    <t>项</t>
  </si>
  <si>
    <t>09</t>
  </si>
  <si>
    <t>01</t>
  </si>
  <si>
    <t>校园文化建设</t>
  </si>
  <si>
    <t>公开招标数额下的办公用装修、修缮工程</t>
  </si>
  <si>
    <t>02</t>
  </si>
  <si>
    <t>中心小学新风设备</t>
  </si>
  <si>
    <t>空气调节电器</t>
  </si>
  <si>
    <t>2019-05</t>
  </si>
  <si>
    <t>集体办公室改造</t>
  </si>
  <si>
    <t>212</t>
  </si>
  <si>
    <t>08</t>
  </si>
  <si>
    <t>04</t>
  </si>
  <si>
    <t>太平中心卫生院升级改造项目</t>
  </si>
  <si>
    <t>2019</t>
  </si>
  <si>
    <t>柳村小学暑期维修</t>
  </si>
  <si>
    <t>2019.08</t>
  </si>
  <si>
    <t>操场改造</t>
  </si>
  <si>
    <t>开堡小学厕所</t>
  </si>
  <si>
    <t>开堡小学设备购置</t>
  </si>
  <si>
    <t>纸质文具及办公用品</t>
  </si>
  <si>
    <t>太平堡幼儿园暑期维修</t>
  </si>
  <si>
    <t>中心小学变压器安装</t>
  </si>
  <si>
    <t>电气设备</t>
  </si>
  <si>
    <t>2019-9</t>
  </si>
  <si>
    <t>教学楼贴瓷</t>
  </si>
  <si>
    <t>教学楼宿舍楼粉刷</t>
  </si>
  <si>
    <t>教学楼走廊封闭</t>
  </si>
  <si>
    <t>灶房粉刷改造</t>
  </si>
  <si>
    <t>速印机购置</t>
  </si>
  <si>
    <t>打印设备</t>
  </si>
  <si>
    <t>庙店幼儿园暑期维修</t>
  </si>
  <si>
    <t>2019.8</t>
  </si>
  <si>
    <t>03</t>
  </si>
  <si>
    <t>课桌凳购置</t>
  </si>
  <si>
    <t>家具用具</t>
  </si>
  <si>
    <t>教学设备</t>
  </si>
  <si>
    <t>办公笔记本电脑购置</t>
  </si>
  <si>
    <t>计算机</t>
  </si>
  <si>
    <t>学校墙面粉刷</t>
  </si>
  <si>
    <t>厕所改造</t>
  </si>
  <si>
    <t>自行车管理员休息室建设</t>
  </si>
  <si>
    <t>沼气厕所维修</t>
  </si>
  <si>
    <t>科学发现室设备购置</t>
  </si>
  <si>
    <t>图书、教材及教辅材料</t>
  </si>
  <si>
    <t>孙家小学设备购置</t>
  </si>
  <si>
    <t>校园新风系统</t>
  </si>
  <si>
    <t>升国旗台改造</t>
  </si>
  <si>
    <t>自行车棚加固维修</t>
  </si>
  <si>
    <t>2018年</t>
  </si>
  <si>
    <t>2019年</t>
  </si>
  <si>
    <t>增减变化情况</t>
  </si>
  <si>
    <t>一般公共预算拨款安排的“三公”经费预算</t>
  </si>
  <si>
    <t>会议费</t>
  </si>
  <si>
    <t>培训费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</si>
  <si>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</si>
  <si>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</si>
  <si>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</si>
  <si>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</si>
  <si>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</si>
  <si>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19=10-1</t>
  </si>
  <si>
    <t>20=11-2</t>
  </si>
  <si>
    <t>21=12-3</t>
  </si>
  <si>
    <t>22=13-4</t>
  </si>
  <si>
    <t>23=14-5</t>
  </si>
  <si>
    <t>24=15-6</t>
  </si>
  <si>
    <t>25=16-7</t>
  </si>
  <si>
    <t>26=17-8</t>
  </si>
  <si>
    <t>27=18-9</t>
  </si>
  <si>
    <t>3.13</t>
  </si>
  <si>
    <t>-11.1</t>
  </si>
  <si>
    <t>0</t>
  </si>
  <si>
    <t>-0.2</t>
  </si>
  <si>
    <t>-10.9</t>
  </si>
  <si>
    <t>14.23</t>
  </si>
  <si>
    <t>太平中心校</t>
  </si>
  <si>
    <t>底张卫生院机关</t>
  </si>
  <si>
    <t>北杜卫生院机关</t>
  </si>
  <si>
    <t>太平镇卫生院机关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</si>
</sst>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  <numFmt numFmtId="178" formatCode="#,##0.0000"/>
  </numFmts>
  <fonts count="34">
    <font>
      <sz val="9"/>
      <name val="宋体"/>
      <charset val="134"/>
    </font>
    <font>
      <sz val="9"/>
      <color rgb="FFFF0000"/>
      <name val="宋体"/>
      <charset val="134"/>
    </font>
    <font>
      <b/>
      <sz val="16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8"/>
      <name val="宋体"/>
      <charset val="134"/>
    </font>
    <font>
      <sz val="14"/>
      <name val="黑体"/>
      <charset val="134"/>
    </font>
    <font>
      <sz val="48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3" applyNumberFormat="0" applyAlignment="0" applyProtection="0">
      <alignment vertical="center"/>
    </xf>
    <xf numFmtId="0" fontId="22" fillId="4" borderId="24" applyNumberFormat="0" applyAlignment="0" applyProtection="0">
      <alignment vertical="center"/>
    </xf>
    <xf numFmtId="0" fontId="23" fillId="4" borderId="23" applyNumberFormat="0" applyAlignment="0" applyProtection="0">
      <alignment vertical="center"/>
    </xf>
    <xf numFmtId="0" fontId="24" fillId="5" borderId="25" applyNumberFormat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2" fillId="0" borderId="0">
      <alignment vertical="center"/>
    </xf>
    <xf numFmtId="0" fontId="33" fillId="0" borderId="0"/>
  </cellStyleXfs>
  <cellXfs count="178">
    <xf numFmtId="0" fontId="0" fillId="0" borderId="0" xfId="0"/>
    <xf numFmtId="0" fontId="1" fillId="0" borderId="0" xfId="0" applyFont="1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" fontId="0" fillId="0" borderId="5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2" xfId="0" applyNumberFormat="1" applyFont="1" applyFill="1" applyBorder="1" applyAlignment="1" applyProtection="1"/>
    <xf numFmtId="4" fontId="0" fillId="0" borderId="1" xfId="0" applyNumberFormat="1" applyFont="1" applyFill="1" applyBorder="1" applyAlignment="1" applyProtection="1"/>
    <xf numFmtId="4" fontId="0" fillId="0" borderId="4" xfId="0" applyNumberFormat="1" applyFont="1" applyFill="1" applyBorder="1" applyAlignment="1" applyProtection="1"/>
    <xf numFmtId="4" fontId="0" fillId="0" borderId="3" xfId="0" applyNumberFormat="1" applyFont="1" applyFill="1" applyBorder="1" applyAlignment="1" applyProtection="1"/>
    <xf numFmtId="4" fontId="0" fillId="0" borderId="2" xfId="0" applyNumberFormat="1" applyFont="1" applyFill="1" applyBorder="1" applyAlignment="1" applyProtection="1"/>
    <xf numFmtId="176" fontId="0" fillId="0" borderId="2" xfId="0" applyNumberFormat="1" applyFont="1" applyFill="1" applyBorder="1" applyAlignment="1" applyProtection="1"/>
    <xf numFmtId="49" fontId="0" fillId="0" borderId="1" xfId="0" applyNumberFormat="1" applyFont="1" applyFill="1" applyBorder="1" applyAlignment="1" applyProtection="1"/>
    <xf numFmtId="49" fontId="0" fillId="0" borderId="4" xfId="0" applyNumberFormat="1" applyFont="1" applyFill="1" applyBorder="1" applyAlignment="1" applyProtection="1"/>
    <xf numFmtId="49" fontId="0" fillId="0" borderId="3" xfId="0" applyNumberFormat="1" applyFont="1" applyFill="1" applyBorder="1" applyAlignment="1" applyProtection="1"/>
    <xf numFmtId="177" fontId="0" fillId="0" borderId="1" xfId="0" applyNumberFormat="1" applyFont="1" applyFill="1" applyBorder="1" applyAlignment="1" applyProtection="1"/>
    <xf numFmtId="176" fontId="0" fillId="0" borderId="1" xfId="0" applyNumberFormat="1" applyFont="1" applyFill="1" applyBorder="1" applyAlignment="1" applyProtection="1"/>
    <xf numFmtId="176" fontId="0" fillId="0" borderId="1" xfId="0" applyNumberFormat="1" applyFill="1" applyBorder="1"/>
    <xf numFmtId="176" fontId="0" fillId="0" borderId="4" xfId="0" applyNumberFormat="1" applyFont="1" applyFill="1" applyBorder="1" applyAlignment="1" applyProtection="1"/>
    <xf numFmtId="176" fontId="0" fillId="0" borderId="3" xfId="0" applyNumberFormat="1" applyFont="1" applyFill="1" applyBorder="1" applyAlignment="1" applyProtection="1"/>
    <xf numFmtId="49" fontId="1" fillId="0" borderId="2" xfId="0" applyNumberFormat="1" applyFont="1" applyFill="1" applyBorder="1" applyAlignment="1" applyProtection="1"/>
    <xf numFmtId="4" fontId="1" fillId="0" borderId="3" xfId="0" applyNumberFormat="1" applyFont="1" applyFill="1" applyBorder="1" applyAlignment="1" applyProtection="1"/>
    <xf numFmtId="4" fontId="1" fillId="0" borderId="1" xfId="0" applyNumberFormat="1" applyFont="1" applyFill="1" applyBorder="1" applyAlignment="1" applyProtection="1"/>
    <xf numFmtId="4" fontId="1" fillId="0" borderId="2" xfId="0" applyNumberFormat="1" applyFont="1" applyFill="1" applyBorder="1" applyAlignment="1" applyProtection="1"/>
    <xf numFmtId="176" fontId="1" fillId="0" borderId="1" xfId="0" applyNumberFormat="1" applyFont="1" applyFill="1" applyBorder="1" applyAlignment="1" applyProtection="1"/>
    <xf numFmtId="176" fontId="1" fillId="0" borderId="2" xfId="0" applyNumberFormat="1" applyFont="1" applyFill="1" applyBorder="1" applyAlignment="1" applyProtection="1"/>
    <xf numFmtId="176" fontId="1" fillId="0" borderId="4" xfId="0" applyNumberFormat="1" applyFont="1" applyFill="1" applyBorder="1" applyAlignment="1" applyProtection="1"/>
    <xf numFmtId="176" fontId="1" fillId="0" borderId="3" xfId="0" applyNumberFormat="1" applyFont="1" applyFill="1" applyBorder="1" applyAlignment="1" applyProtection="1"/>
    <xf numFmtId="176" fontId="0" fillId="0" borderId="0" xfId="0" applyNumberFormat="1"/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10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NumberFormat="1" applyFont="1" applyFill="1" applyBorder="1" applyAlignment="1" applyProtection="1">
      <alignment horizontal="center" vertical="center" wrapText="1"/>
    </xf>
    <xf numFmtId="0" fontId="0" fillId="0" borderId="9" xfId="0" applyNumberFormat="1" applyFont="1" applyFill="1" applyBorder="1" applyAlignment="1" applyProtection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wrapText="1"/>
    </xf>
    <xf numFmtId="49" fontId="0" fillId="0" borderId="3" xfId="0" applyNumberFormat="1" applyFont="1" applyFill="1" applyBorder="1" applyAlignment="1" applyProtection="1">
      <alignment wrapText="1"/>
    </xf>
    <xf numFmtId="0" fontId="0" fillId="0" borderId="1" xfId="0" applyFill="1" applyBorder="1"/>
    <xf numFmtId="0" fontId="0" fillId="0" borderId="1" xfId="0" applyBorder="1"/>
    <xf numFmtId="0" fontId="0" fillId="0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top"/>
    </xf>
    <xf numFmtId="0" fontId="3" fillId="0" borderId="0" xfId="0" applyFont="1" applyFill="1" applyAlignment="1">
      <alignment horizontal="centerContinuous" vertical="center"/>
    </xf>
    <xf numFmtId="0" fontId="0" fillId="0" borderId="0" xfId="0" applyFont="1" applyFill="1" applyAlignment="1">
      <alignment horizontal="centerContinuous" vertical="center"/>
    </xf>
    <xf numFmtId="0" fontId="0" fillId="0" borderId="13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4" fontId="0" fillId="0" borderId="5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0" fillId="0" borderId="3" xfId="0" applyFill="1" applyBorder="1"/>
    <xf numFmtId="4" fontId="0" fillId="0" borderId="5" xfId="0" applyNumberFormat="1" applyFill="1" applyBorder="1" applyAlignment="1">
      <alignment horizontal="left" vertical="center"/>
    </xf>
    <xf numFmtId="4" fontId="0" fillId="0" borderId="1" xfId="0" applyNumberFormat="1" applyFill="1" applyBorder="1" applyAlignment="1">
      <alignment horizontal="left" vertical="center"/>
    </xf>
    <xf numFmtId="4" fontId="0" fillId="0" borderId="5" xfId="0" applyNumberFormat="1" applyFont="1" applyFill="1" applyBorder="1" applyAlignment="1" applyProtection="1"/>
    <xf numFmtId="0" fontId="0" fillId="0" borderId="2" xfId="0" applyFill="1" applyBorder="1"/>
    <xf numFmtId="0" fontId="0" fillId="0" borderId="2" xfId="0" applyFill="1" applyBorder="1" applyAlignment="1">
      <alignment vertical="center"/>
    </xf>
    <xf numFmtId="3" fontId="0" fillId="0" borderId="7" xfId="0" applyNumberFormat="1" applyFont="1" applyFill="1" applyBorder="1" applyAlignment="1" applyProtection="1"/>
    <xf numFmtId="4" fontId="0" fillId="0" borderId="7" xfId="0" applyNumberFormat="1" applyFont="1" applyFill="1" applyBorder="1" applyAlignment="1" applyProtection="1"/>
    <xf numFmtId="3" fontId="0" fillId="0" borderId="1" xfId="0" applyNumberFormat="1" applyFont="1" applyFill="1" applyBorder="1" applyAlignment="1" applyProtection="1"/>
    <xf numFmtId="4" fontId="0" fillId="0" borderId="6" xfId="0" applyNumberFormat="1" applyFont="1" applyFill="1" applyBorder="1" applyAlignment="1" applyProtection="1"/>
    <xf numFmtId="0" fontId="0" fillId="0" borderId="1" xfId="0" applyFill="1" applyBorder="1" applyAlignment="1">
      <alignment vertical="center"/>
    </xf>
    <xf numFmtId="0" fontId="0" fillId="0" borderId="7" xfId="0" applyFill="1" applyBorder="1"/>
    <xf numFmtId="0" fontId="0" fillId="0" borderId="0" xfId="0" applyFont="1" applyFill="1"/>
    <xf numFmtId="0" fontId="0" fillId="0" borderId="10" xfId="0" applyFill="1" applyBorder="1"/>
    <xf numFmtId="0" fontId="0" fillId="0" borderId="4" xfId="0" applyFill="1" applyBorder="1"/>
    <xf numFmtId="0" fontId="0" fillId="0" borderId="2" xfId="0" applyBorder="1" applyAlignment="1">
      <alignment horizontal="left" vertical="center"/>
    </xf>
    <xf numFmtId="0" fontId="0" fillId="0" borderId="11" xfId="0" applyFill="1" applyBorder="1"/>
    <xf numFmtId="4" fontId="0" fillId="0" borderId="1" xfId="0" applyNumberFormat="1" applyBorder="1"/>
    <xf numFmtId="0" fontId="0" fillId="0" borderId="2" xfId="0" applyBorder="1" applyAlignment="1">
      <alignment horizontal="center" vertical="center"/>
    </xf>
    <xf numFmtId="4" fontId="0" fillId="0" borderId="1" xfId="0" applyNumberFormat="1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4" fontId="0" fillId="0" borderId="1" xfId="0" applyNumberFormat="1" applyFont="1" applyFill="1" applyBorder="1" applyAlignment="1" applyProtection="1">
      <alignment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Font="1" applyFill="1" applyBorder="1" applyAlignment="1" applyProtection="1">
      <alignment horizontal="center"/>
    </xf>
    <xf numFmtId="0" fontId="0" fillId="0" borderId="14" xfId="0" applyBorder="1" applyAlignment="1">
      <alignment horizontal="center" vertical="center"/>
    </xf>
    <xf numFmtId="49" fontId="0" fillId="0" borderId="15" xfId="0" applyNumberFormat="1" applyFill="1" applyBorder="1"/>
    <xf numFmtId="0" fontId="0" fillId="0" borderId="16" xfId="0" applyNumberFormat="1" applyFont="1" applyFill="1" applyBorder="1" applyAlignment="1" applyProtection="1"/>
    <xf numFmtId="4" fontId="0" fillId="0" borderId="16" xfId="0" applyNumberFormat="1" applyFont="1" applyFill="1" applyBorder="1" applyAlignment="1" applyProtection="1"/>
    <xf numFmtId="49" fontId="0" fillId="0" borderId="17" xfId="0" applyNumberFormat="1" applyFont="1" applyFill="1" applyBorder="1" applyAlignment="1" applyProtection="1"/>
    <xf numFmtId="0" fontId="0" fillId="0" borderId="1" xfId="0" applyNumberFormat="1" applyFont="1" applyFill="1" applyBorder="1" applyAlignment="1" applyProtection="1">
      <alignment horizontal="left"/>
    </xf>
    <xf numFmtId="0" fontId="0" fillId="0" borderId="3" xfId="0" applyNumberFormat="1" applyFont="1" applyFill="1" applyBorder="1" applyAlignment="1" applyProtection="1">
      <alignment horizontal="left"/>
    </xf>
    <xf numFmtId="4" fontId="0" fillId="0" borderId="1" xfId="0" applyNumberFormat="1" applyFont="1" applyFill="1" applyBorder="1" applyAlignment="1" applyProtection="1">
      <alignment horizontal="right"/>
    </xf>
    <xf numFmtId="4" fontId="0" fillId="0" borderId="2" xfId="0" applyNumberFormat="1" applyFont="1" applyFill="1" applyBorder="1" applyAlignment="1" applyProtection="1">
      <alignment horizontal="right"/>
    </xf>
    <xf numFmtId="0" fontId="0" fillId="0" borderId="1" xfId="0" applyFill="1" applyBorder="1" applyAlignment="1">
      <alignment horizontal="center" vertical="center"/>
    </xf>
    <xf numFmtId="0" fontId="0" fillId="0" borderId="2" xfId="0" applyNumberFormat="1" applyFont="1" applyFill="1" applyBorder="1" applyAlignment="1" applyProtection="1"/>
    <xf numFmtId="4" fontId="0" fillId="0" borderId="3" xfId="0" applyNumberFormat="1" applyFont="1" applyFill="1" applyBorder="1" applyAlignment="1" applyProtection="1">
      <alignment horizontal="right"/>
    </xf>
    <xf numFmtId="4" fontId="0" fillId="0" borderId="4" xfId="0" applyNumberFormat="1" applyFont="1" applyFill="1" applyBorder="1" applyAlignment="1" applyProtection="1">
      <alignment horizontal="right"/>
    </xf>
    <xf numFmtId="49" fontId="5" fillId="0" borderId="2" xfId="0" applyNumberFormat="1" applyFont="1" applyFill="1" applyBorder="1" applyAlignment="1" applyProtection="1"/>
    <xf numFmtId="0" fontId="5" fillId="0" borderId="2" xfId="0" applyNumberFormat="1" applyFont="1" applyFill="1" applyBorder="1" applyAlignment="1" applyProtection="1"/>
    <xf numFmtId="4" fontId="5" fillId="0" borderId="1" xfId="0" applyNumberFormat="1" applyFont="1" applyFill="1" applyBorder="1" applyAlignment="1" applyProtection="1">
      <alignment horizontal="right"/>
    </xf>
    <xf numFmtId="4" fontId="5" fillId="0" borderId="3" xfId="0" applyNumberFormat="1" applyFont="1" applyFill="1" applyBorder="1" applyAlignment="1" applyProtection="1">
      <alignment horizontal="right"/>
    </xf>
    <xf numFmtId="4" fontId="5" fillId="0" borderId="2" xfId="0" applyNumberFormat="1" applyFont="1" applyFill="1" applyBorder="1" applyAlignment="1" applyProtection="1">
      <alignment horizontal="right"/>
    </xf>
    <xf numFmtId="4" fontId="1" fillId="0" borderId="4" xfId="0" applyNumberFormat="1" applyFont="1" applyFill="1" applyBorder="1" applyAlignment="1" applyProtection="1">
      <alignment horizontal="right"/>
    </xf>
    <xf numFmtId="0" fontId="0" fillId="0" borderId="12" xfId="0" applyNumberFormat="1" applyFont="1" applyFill="1" applyBorder="1" applyAlignment="1" applyProtection="1"/>
    <xf numFmtId="4" fontId="0" fillId="0" borderId="5" xfId="0" applyNumberFormat="1" applyFont="1" applyFill="1" applyBorder="1" applyAlignment="1" applyProtection="1">
      <alignment horizontal="right"/>
    </xf>
    <xf numFmtId="4" fontId="0" fillId="0" borderId="18" xfId="0" applyNumberFormat="1" applyFont="1" applyFill="1" applyBorder="1" applyAlignment="1" applyProtection="1">
      <alignment horizontal="right"/>
    </xf>
    <xf numFmtId="4" fontId="0" fillId="0" borderId="12" xfId="0" applyNumberFormat="1" applyFont="1" applyFill="1" applyBorder="1" applyAlignment="1" applyProtection="1">
      <alignment horizontal="right"/>
    </xf>
    <xf numFmtId="0" fontId="0" fillId="0" borderId="1" xfId="0" applyNumberFormat="1" applyFont="1" applyFill="1" applyBorder="1" applyAlignment="1" applyProtection="1"/>
    <xf numFmtId="0" fontId="0" fillId="0" borderId="19" xfId="0" applyNumberFormat="1" applyFont="1" applyFill="1" applyBorder="1" applyAlignment="1" applyProtection="1"/>
    <xf numFmtId="4" fontId="0" fillId="0" borderId="7" xfId="0" applyNumberFormat="1" applyFont="1" applyFill="1" applyBorder="1" applyAlignment="1" applyProtection="1">
      <alignment horizontal="right"/>
    </xf>
    <xf numFmtId="4" fontId="0" fillId="0" borderId="13" xfId="0" applyNumberFormat="1" applyFont="1" applyFill="1" applyBorder="1" applyAlignment="1" applyProtection="1">
      <alignment horizontal="right"/>
    </xf>
    <xf numFmtId="4" fontId="0" fillId="0" borderId="19" xfId="0" applyNumberFormat="1" applyFont="1" applyFill="1" applyBorder="1" applyAlignment="1" applyProtection="1">
      <alignment horizontal="right"/>
    </xf>
    <xf numFmtId="0" fontId="0" fillId="0" borderId="1" xfId="0" applyFont="1" applyBorder="1" applyAlignment="1">
      <alignment horizontal="left" vertical="center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NumberFormat="1" applyFont="1" applyFill="1" applyBorder="1" applyAlignment="1" applyProtection="1">
      <alignment vertical="center"/>
    </xf>
    <xf numFmtId="0" fontId="0" fillId="0" borderId="1" xfId="0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 applyProtection="1">
      <alignment horizontal="right" vertical="center" wrapText="1"/>
    </xf>
    <xf numFmtId="0" fontId="0" fillId="0" borderId="1" xfId="0" applyFont="1" applyBorder="1" applyAlignment="1">
      <alignment vertical="center"/>
    </xf>
    <xf numFmtId="178" fontId="0" fillId="0" borderId="5" xfId="0" applyNumberFormat="1" applyFont="1" applyFill="1" applyBorder="1" applyAlignment="1" applyProtection="1"/>
    <xf numFmtId="0" fontId="0" fillId="0" borderId="1" xfId="0" applyFont="1" applyFill="1" applyBorder="1" applyAlignment="1">
      <alignment vertical="center"/>
    </xf>
    <xf numFmtId="4" fontId="0" fillId="0" borderId="1" xfId="0" applyNumberFormat="1" applyFont="1" applyFill="1" applyBorder="1" applyAlignment="1" applyProtection="1">
      <alignment horizontal="right" vertical="center"/>
    </xf>
    <xf numFmtId="0" fontId="6" fillId="0" borderId="1" xfId="0" applyFont="1" applyFill="1" applyBorder="1" applyAlignment="1">
      <alignment vertical="center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/>
    <xf numFmtId="0" fontId="0" fillId="0" borderId="1" xfId="0" applyNumberFormat="1" applyFont="1" applyFill="1" applyBorder="1" applyAlignment="1" applyProtection="1">
      <alignment horizontal="left" vertical="center"/>
    </xf>
    <xf numFmtId="4" fontId="0" fillId="0" borderId="7" xfId="0" applyNumberFormat="1" applyFill="1" applyBorder="1"/>
    <xf numFmtId="4" fontId="0" fillId="0" borderId="4" xfId="0" applyNumberFormat="1" applyFill="1" applyBorder="1"/>
    <xf numFmtId="0" fontId="6" fillId="0" borderId="1" xfId="0" applyFont="1" applyFill="1" applyBorder="1" applyAlignment="1">
      <alignment horizontal="left" vertical="center"/>
    </xf>
    <xf numFmtId="4" fontId="0" fillId="0" borderId="1" xfId="0" applyNumberFormat="1" applyFont="1" applyFill="1" applyBorder="1" applyAlignment="1">
      <alignment horizontal="right" vertical="center" wrapText="1"/>
    </xf>
    <xf numFmtId="2" fontId="0" fillId="0" borderId="1" xfId="0" applyNumberFormat="1" applyFill="1" applyBorder="1" applyAlignment="1" applyProtection="1">
      <alignment horizontal="center" vertical="center"/>
    </xf>
    <xf numFmtId="4" fontId="0" fillId="0" borderId="1" xfId="0" applyNumberFormat="1" applyBorder="1" applyAlignment="1">
      <alignment horizontal="right" vertical="center" wrapText="1"/>
    </xf>
    <xf numFmtId="4" fontId="0" fillId="0" borderId="1" xfId="0" applyNumberForma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left"/>
    </xf>
    <xf numFmtId="176" fontId="0" fillId="0" borderId="1" xfId="0" applyNumberFormat="1" applyBorder="1"/>
    <xf numFmtId="0" fontId="0" fillId="0" borderId="0" xfId="0" applyBorder="1"/>
    <xf numFmtId="0" fontId="4" fillId="0" borderId="2" xfId="0" applyNumberFormat="1" applyFont="1" applyFill="1" applyBorder="1" applyAlignment="1" applyProtection="1">
      <alignment horizontal="center" vertical="center"/>
    </xf>
    <xf numFmtId="0" fontId="0" fillId="0" borderId="7" xfId="0" applyFont="1" applyBorder="1" applyAlignment="1">
      <alignment horizontal="left" vertical="center"/>
    </xf>
    <xf numFmtId="176" fontId="0" fillId="0" borderId="7" xfId="0" applyNumberFormat="1" applyFont="1" applyFill="1" applyBorder="1" applyAlignment="1" applyProtection="1">
      <alignment horizontal="right" vertical="center" wrapText="1"/>
    </xf>
    <xf numFmtId="0" fontId="0" fillId="0" borderId="7" xfId="0" applyFill="1" applyBorder="1" applyAlignment="1">
      <alignment horizontal="left" vertical="center"/>
    </xf>
    <xf numFmtId="4" fontId="0" fillId="0" borderId="7" xfId="0" applyNumberFormat="1" applyFont="1" applyFill="1" applyBorder="1" applyAlignment="1" applyProtection="1">
      <alignment horizontal="right" vertical="center" wrapText="1"/>
    </xf>
    <xf numFmtId="176" fontId="0" fillId="0" borderId="5" xfId="0" applyNumberFormat="1" applyFont="1" applyFill="1" applyBorder="1" applyAlignment="1" applyProtection="1"/>
    <xf numFmtId="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178" fontId="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left" vertical="center"/>
    </xf>
    <xf numFmtId="0" fontId="9" fillId="0" borderId="0" xfId="0" applyFont="1"/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Border="1" applyAlignment="1">
      <alignment horizontal="left"/>
    </xf>
    <xf numFmtId="0" fontId="0" fillId="0" borderId="0" xfId="0" applyFill="1" applyBorder="1"/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8" xfId="50"/>
    <cellStyle name="常规 9" xfId="51"/>
    <cellStyle name="常规 3 2" xfId="52"/>
    <cellStyle name="常规 2 3" xfId="53"/>
    <cellStyle name="常规 2" xfId="54"/>
    <cellStyle name="常规 2 4" xfId="55"/>
    <cellStyle name="常规 3" xfId="56"/>
    <cellStyle name="常规 2 7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showGridLines="0" showZeros="0" view="pageBreakPreview" zoomScaleNormal="100" topLeftCell="A6" workbookViewId="0">
      <selection activeCell="E9" sqref="E9"/>
    </sheetView>
  </sheetViews>
  <sheetFormatPr defaultColWidth="9.16666666666667" defaultRowHeight="11.25"/>
  <cols>
    <col min="1" max="1" width="163" customWidth="1"/>
    <col min="2" max="2" width="0.333333333333333" customWidth="1"/>
    <col min="3" max="177" width="9.16666666666667" customWidth="1"/>
  </cols>
  <sheetData>
    <row r="1" ht="18.75" spans="1:1">
      <c r="A1" s="173" t="s">
        <v>0</v>
      </c>
    </row>
    <row r="2" ht="93" customHeight="1" spans="1:1">
      <c r="A2" s="174" t="s">
        <v>1</v>
      </c>
    </row>
    <row r="3" ht="93.75" customHeight="1" spans="1:1">
      <c r="A3" s="175"/>
    </row>
    <row r="4" ht="81.75" customHeight="1" spans="1:1">
      <c r="A4" s="176" t="s">
        <v>2</v>
      </c>
    </row>
    <row r="5" ht="41.1" customHeight="1" spans="1:1">
      <c r="A5" s="176" t="s">
        <v>3</v>
      </c>
    </row>
    <row r="6" ht="36.95" customHeight="1" spans="1:1">
      <c r="A6" s="176" t="s">
        <v>4</v>
      </c>
    </row>
    <row r="7" ht="12.75" customHeight="1" spans="1:1">
      <c r="A7" s="177"/>
    </row>
    <row r="8" ht="12.75" customHeight="1" spans="1:1">
      <c r="A8" s="177"/>
    </row>
    <row r="9" ht="12.75" customHeight="1" spans="1:1">
      <c r="A9" s="156"/>
    </row>
    <row r="10" ht="12.75" customHeight="1" spans="1:1">
      <c r="A10" s="156"/>
    </row>
    <row r="11" ht="12.75" customHeight="1" spans="1:1">
      <c r="A11" s="156"/>
    </row>
    <row r="12" ht="12.75" customHeight="1" spans="1:1">
      <c r="A12" s="156"/>
    </row>
    <row r="13" ht="12.75" customHeight="1" spans="1:1">
      <c r="A13" s="156"/>
    </row>
  </sheetData>
  <printOptions horizontalCentered="1" verticalCentered="1"/>
  <pageMargins left="0.75" right="0.75" top="0.788888888888889" bottom="1" header="0" footer="0"/>
  <pageSetup paperSize="9" scale="95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6"/>
  <sheetViews>
    <sheetView showGridLines="0" showZeros="0" view="pageBreakPreview" zoomScaleNormal="100" workbookViewId="0">
      <selection activeCell="H13" sqref="H13"/>
    </sheetView>
  </sheetViews>
  <sheetFormatPr defaultColWidth="9.16666666666667" defaultRowHeight="12.75" customHeight="1" outlineLevelCol="7"/>
  <cols>
    <col min="1" max="1" width="19" customWidth="1"/>
    <col min="2" max="4" width="31.6666666666667" customWidth="1"/>
    <col min="5" max="8" width="21.3333333333333" customWidth="1"/>
    <col min="9" max="9" width="9.16666666666667" customWidth="1"/>
  </cols>
  <sheetData>
    <row r="1" ht="30" customHeight="1" spans="1:8">
      <c r="A1" s="2" t="s">
        <v>25</v>
      </c>
    </row>
    <row r="2" ht="28.5" customHeight="1" spans="1:8">
      <c r="A2" s="47" t="s">
        <v>273</v>
      </c>
      <c r="B2" s="47"/>
      <c r="C2" s="47"/>
      <c r="D2" s="47"/>
      <c r="E2" s="47"/>
      <c r="F2" s="47"/>
      <c r="G2" s="47"/>
      <c r="H2" s="47"/>
    </row>
    <row r="3" ht="22.5" customHeight="1" spans="1:8">
      <c r="H3" s="4" t="s">
        <v>35</v>
      </c>
    </row>
    <row r="4" ht="22.5" customHeight="1" spans="1:8">
      <c r="A4" s="50" t="s">
        <v>274</v>
      </c>
      <c r="B4" s="50" t="s">
        <v>275</v>
      </c>
      <c r="C4" s="50" t="s">
        <v>223</v>
      </c>
      <c r="D4" s="50" t="s">
        <v>224</v>
      </c>
      <c r="E4" s="50" t="s">
        <v>130</v>
      </c>
      <c r="F4" s="50" t="s">
        <v>168</v>
      </c>
      <c r="G4" s="50" t="s">
        <v>169</v>
      </c>
      <c r="H4" s="50" t="s">
        <v>171</v>
      </c>
    </row>
    <row r="5" ht="15.75" customHeight="1" spans="1:8">
      <c r="A5" s="100"/>
      <c r="B5" s="100" t="s">
        <v>130</v>
      </c>
      <c r="C5" s="100"/>
      <c r="D5" s="100"/>
      <c r="E5" s="5">
        <f>E6+E17+E35</f>
        <v>8242.84</v>
      </c>
      <c r="F5" s="100">
        <f>F6+F17+F35</f>
        <v>7583.1</v>
      </c>
      <c r="G5" s="100">
        <v>659.74</v>
      </c>
      <c r="H5" s="100" t="s">
        <v>140</v>
      </c>
    </row>
    <row r="6" customHeight="1" spans="1:8">
      <c r="A6" s="100">
        <v>301</v>
      </c>
      <c r="B6" s="100" t="s">
        <v>225</v>
      </c>
      <c r="C6" s="100"/>
      <c r="D6" s="100"/>
      <c r="E6" s="101">
        <v>7475.1</v>
      </c>
      <c r="F6" s="101">
        <v>7475.1</v>
      </c>
      <c r="G6" s="100">
        <v>0</v>
      </c>
      <c r="H6" s="100"/>
    </row>
    <row r="7" customHeight="1" spans="1:8">
      <c r="A7" s="100">
        <v>30101</v>
      </c>
      <c r="B7" s="100" t="s">
        <v>226</v>
      </c>
      <c r="C7" s="100">
        <v>50501</v>
      </c>
      <c r="D7" s="100" t="s">
        <v>225</v>
      </c>
      <c r="E7" s="101">
        <v>2366.72</v>
      </c>
      <c r="F7" s="101">
        <v>2366.72</v>
      </c>
      <c r="G7" s="100">
        <v>0</v>
      </c>
      <c r="H7" s="100"/>
    </row>
    <row r="8" customHeight="1" spans="1:8">
      <c r="A8" s="100">
        <v>30102</v>
      </c>
      <c r="B8" s="100" t="s">
        <v>228</v>
      </c>
      <c r="C8" s="100">
        <v>50501</v>
      </c>
      <c r="D8" s="100" t="s">
        <v>225</v>
      </c>
      <c r="E8" s="101">
        <v>2968.8</v>
      </c>
      <c r="F8" s="101">
        <v>2968.8</v>
      </c>
      <c r="G8" s="100">
        <v>0</v>
      </c>
      <c r="H8" s="100"/>
    </row>
    <row r="9" customHeight="1" spans="1:8">
      <c r="A9" s="100">
        <v>30103</v>
      </c>
      <c r="B9" s="100" t="s">
        <v>229</v>
      </c>
      <c r="C9" s="100">
        <v>50501</v>
      </c>
      <c r="D9" s="100" t="s">
        <v>225</v>
      </c>
      <c r="E9" s="101">
        <v>329.7</v>
      </c>
      <c r="F9" s="101">
        <v>329.7</v>
      </c>
      <c r="G9" s="100">
        <v>0</v>
      </c>
      <c r="H9" s="100"/>
    </row>
    <row r="10" customHeight="1" spans="1:8">
      <c r="A10" s="100">
        <v>30107</v>
      </c>
      <c r="B10" s="100" t="s">
        <v>230</v>
      </c>
      <c r="C10" s="100">
        <v>50501</v>
      </c>
      <c r="D10" s="100" t="s">
        <v>225</v>
      </c>
      <c r="E10" s="101">
        <v>1594.64</v>
      </c>
      <c r="F10" s="101">
        <v>1594.64</v>
      </c>
      <c r="G10" s="100">
        <v>0</v>
      </c>
      <c r="H10" s="100"/>
    </row>
    <row r="11" customHeight="1" spans="1:8">
      <c r="A11" s="100">
        <v>30108</v>
      </c>
      <c r="B11" s="100" t="s">
        <v>231</v>
      </c>
      <c r="C11" s="100">
        <v>50501</v>
      </c>
      <c r="D11" s="100" t="s">
        <v>225</v>
      </c>
      <c r="E11" s="5">
        <v>807.14</v>
      </c>
      <c r="F11" s="100">
        <v>807.14</v>
      </c>
      <c r="G11" s="100">
        <v>0</v>
      </c>
      <c r="H11" s="100"/>
    </row>
    <row r="12" customHeight="1" spans="1:8">
      <c r="A12" s="100">
        <v>30109</v>
      </c>
      <c r="B12" s="100" t="s">
        <v>232</v>
      </c>
      <c r="C12" s="100">
        <v>50501</v>
      </c>
      <c r="D12" s="100" t="s">
        <v>225</v>
      </c>
      <c r="E12" s="5">
        <v>322.85</v>
      </c>
      <c r="F12" s="100">
        <v>322.85</v>
      </c>
      <c r="G12" s="100">
        <v>0</v>
      </c>
      <c r="H12" s="100"/>
    </row>
    <row r="13" customHeight="1" spans="1:8">
      <c r="A13" s="100">
        <v>30110</v>
      </c>
      <c r="B13" s="100" t="s">
        <v>233</v>
      </c>
      <c r="C13" s="100">
        <v>50501</v>
      </c>
      <c r="D13" s="100" t="s">
        <v>225</v>
      </c>
      <c r="E13" s="5">
        <v>157.38</v>
      </c>
      <c r="F13" s="100">
        <v>157.38</v>
      </c>
      <c r="G13" s="100">
        <v>0</v>
      </c>
      <c r="H13" s="100"/>
    </row>
    <row r="14" customHeight="1" spans="1:8">
      <c r="A14" s="100">
        <v>30111</v>
      </c>
      <c r="B14" s="100" t="s">
        <v>234</v>
      </c>
      <c r="C14" s="100">
        <v>50501</v>
      </c>
      <c r="D14" s="100" t="s">
        <v>225</v>
      </c>
      <c r="E14" s="5">
        <v>100.26</v>
      </c>
      <c r="F14" s="100">
        <v>100.26</v>
      </c>
      <c r="G14" s="100">
        <v>0</v>
      </c>
      <c r="H14" s="100"/>
    </row>
    <row r="15" customHeight="1" spans="1:8">
      <c r="A15" s="100">
        <v>30112</v>
      </c>
      <c r="B15" s="100" t="s">
        <v>235</v>
      </c>
      <c r="C15" s="100">
        <v>50501</v>
      </c>
      <c r="D15" s="100" t="s">
        <v>225</v>
      </c>
      <c r="E15" s="5">
        <v>18.93</v>
      </c>
      <c r="F15" s="100">
        <v>18.93</v>
      </c>
      <c r="G15" s="100">
        <v>0</v>
      </c>
      <c r="H15" s="100"/>
    </row>
    <row r="16" customHeight="1" spans="1:8">
      <c r="A16" s="100">
        <v>30113</v>
      </c>
      <c r="B16" s="100" t="s">
        <v>236</v>
      </c>
      <c r="C16" s="100">
        <v>50501</v>
      </c>
      <c r="D16" s="100" t="s">
        <v>225</v>
      </c>
      <c r="E16" s="5">
        <v>487.36</v>
      </c>
      <c r="F16" s="100">
        <v>487.36</v>
      </c>
      <c r="G16" s="100">
        <v>0</v>
      </c>
      <c r="H16" s="100"/>
    </row>
    <row r="17" customHeight="1" spans="1:8">
      <c r="A17" s="100">
        <v>302</v>
      </c>
      <c r="B17" s="100" t="s">
        <v>237</v>
      </c>
      <c r="C17" s="100"/>
      <c r="D17" s="100"/>
      <c r="E17" s="5">
        <v>742.24</v>
      </c>
      <c r="F17" s="100">
        <v>108</v>
      </c>
      <c r="G17" s="100">
        <v>634.24</v>
      </c>
      <c r="H17" s="100"/>
    </row>
    <row r="18" customHeight="1" spans="1:8">
      <c r="A18" s="100">
        <v>30201</v>
      </c>
      <c r="B18" s="100" t="s">
        <v>238</v>
      </c>
      <c r="C18" s="100">
        <v>50502</v>
      </c>
      <c r="D18" s="100" t="s">
        <v>237</v>
      </c>
      <c r="E18" s="5">
        <v>104.83</v>
      </c>
      <c r="F18" s="100">
        <v>0</v>
      </c>
      <c r="G18" s="100">
        <v>104.83</v>
      </c>
      <c r="H18" s="100"/>
    </row>
    <row r="19" customHeight="1" spans="1:8">
      <c r="A19" s="100">
        <v>30202</v>
      </c>
      <c r="B19" s="100" t="s">
        <v>240</v>
      </c>
      <c r="C19" s="100">
        <v>50502</v>
      </c>
      <c r="D19" s="100" t="s">
        <v>237</v>
      </c>
      <c r="E19" s="5">
        <v>38.33</v>
      </c>
      <c r="F19" s="100">
        <v>0</v>
      </c>
      <c r="G19" s="100">
        <v>38.33</v>
      </c>
      <c r="H19" s="100"/>
    </row>
    <row r="20" customHeight="1" spans="1:8">
      <c r="A20" s="100">
        <v>30204</v>
      </c>
      <c r="B20" s="100" t="s">
        <v>241</v>
      </c>
      <c r="C20" s="100">
        <v>50502</v>
      </c>
      <c r="D20" s="100" t="s">
        <v>237</v>
      </c>
      <c r="E20" s="5">
        <v>4.98</v>
      </c>
      <c r="F20" s="100">
        <v>0</v>
      </c>
      <c r="G20" s="100">
        <v>4.98</v>
      </c>
      <c r="H20" s="100"/>
    </row>
    <row r="21" customHeight="1" spans="1:8">
      <c r="A21" s="100">
        <v>30205</v>
      </c>
      <c r="B21" s="100" t="s">
        <v>242</v>
      </c>
      <c r="C21" s="100">
        <v>50502</v>
      </c>
      <c r="D21" s="100" t="s">
        <v>237</v>
      </c>
      <c r="E21" s="5">
        <v>17.72</v>
      </c>
      <c r="F21" s="100">
        <v>0</v>
      </c>
      <c r="G21" s="100">
        <v>17.72</v>
      </c>
      <c r="H21" s="100"/>
    </row>
    <row r="22" customHeight="1" spans="1:8">
      <c r="A22" s="100">
        <v>30206</v>
      </c>
      <c r="B22" s="100" t="s">
        <v>243</v>
      </c>
      <c r="C22" s="100">
        <v>50502</v>
      </c>
      <c r="D22" s="100" t="s">
        <v>237</v>
      </c>
      <c r="E22" s="5">
        <v>60.56</v>
      </c>
      <c r="F22" s="100">
        <v>0</v>
      </c>
      <c r="G22" s="100">
        <v>60.56</v>
      </c>
      <c r="H22" s="100"/>
    </row>
    <row r="23" customHeight="1" spans="1:8">
      <c r="A23" s="100">
        <v>30207</v>
      </c>
      <c r="B23" s="100" t="s">
        <v>244</v>
      </c>
      <c r="C23" s="100">
        <v>50502</v>
      </c>
      <c r="D23" s="100" t="s">
        <v>237</v>
      </c>
      <c r="E23" s="5">
        <v>24.7</v>
      </c>
      <c r="F23" s="100">
        <v>0</v>
      </c>
      <c r="G23" s="100">
        <v>24.7</v>
      </c>
      <c r="H23" s="100"/>
    </row>
    <row r="24" customHeight="1" spans="1:8">
      <c r="A24" s="100">
        <v>30208</v>
      </c>
      <c r="B24" s="100" t="s">
        <v>245</v>
      </c>
      <c r="C24" s="100">
        <v>50502</v>
      </c>
      <c r="D24" s="100" t="s">
        <v>237</v>
      </c>
      <c r="E24" s="5">
        <v>9.05</v>
      </c>
      <c r="F24" s="100">
        <v>0</v>
      </c>
      <c r="G24" s="100">
        <v>9.05</v>
      </c>
      <c r="H24" s="100"/>
    </row>
    <row r="25" customHeight="1" spans="1:8">
      <c r="A25" s="100">
        <v>30209</v>
      </c>
      <c r="B25" s="100" t="s">
        <v>246</v>
      </c>
      <c r="C25" s="100">
        <v>50502</v>
      </c>
      <c r="D25" s="100" t="s">
        <v>237</v>
      </c>
      <c r="E25" s="5">
        <v>10</v>
      </c>
      <c r="F25" s="100">
        <v>0</v>
      </c>
      <c r="G25" s="100">
        <v>10</v>
      </c>
      <c r="H25" s="100"/>
    </row>
    <row r="26" customHeight="1" spans="1:8">
      <c r="A26" s="100">
        <v>30211</v>
      </c>
      <c r="B26" s="100" t="s">
        <v>247</v>
      </c>
      <c r="C26" s="100">
        <v>50502</v>
      </c>
      <c r="D26" s="100" t="s">
        <v>237</v>
      </c>
      <c r="E26" s="5">
        <v>8.93</v>
      </c>
      <c r="F26" s="100">
        <v>0</v>
      </c>
      <c r="G26" s="100">
        <v>8.93</v>
      </c>
      <c r="H26" s="100"/>
    </row>
    <row r="27" customHeight="1" spans="1:8">
      <c r="A27" s="100">
        <v>30213</v>
      </c>
      <c r="B27" s="100" t="s">
        <v>248</v>
      </c>
      <c r="C27" s="100">
        <v>50502</v>
      </c>
      <c r="D27" s="100" t="s">
        <v>237</v>
      </c>
      <c r="E27" s="5">
        <v>89.21</v>
      </c>
      <c r="F27" s="100">
        <v>0</v>
      </c>
      <c r="G27" s="100">
        <v>89.21</v>
      </c>
      <c r="H27" s="100"/>
    </row>
    <row r="28" customHeight="1" spans="1:8">
      <c r="A28" s="100">
        <v>30214</v>
      </c>
      <c r="B28" s="100" t="s">
        <v>249</v>
      </c>
      <c r="C28" s="100">
        <v>50502</v>
      </c>
      <c r="D28" s="100" t="s">
        <v>237</v>
      </c>
      <c r="E28" s="5">
        <v>33.73</v>
      </c>
      <c r="F28" s="100">
        <v>0</v>
      </c>
      <c r="G28" s="100">
        <v>33.73</v>
      </c>
      <c r="H28" s="100"/>
    </row>
    <row r="29" customHeight="1" spans="1:8">
      <c r="A29" s="100">
        <v>30216</v>
      </c>
      <c r="B29" s="100" t="s">
        <v>250</v>
      </c>
      <c r="C29" s="100">
        <v>50502</v>
      </c>
      <c r="D29" s="100" t="s">
        <v>237</v>
      </c>
      <c r="E29" s="5">
        <v>33.23</v>
      </c>
      <c r="F29" s="100">
        <v>0</v>
      </c>
      <c r="G29" s="100">
        <v>33.23</v>
      </c>
      <c r="H29" s="100"/>
    </row>
    <row r="30" customHeight="1" spans="1:8">
      <c r="A30" s="100">
        <v>30218</v>
      </c>
      <c r="B30" s="100" t="s">
        <v>251</v>
      </c>
      <c r="C30" s="100">
        <v>50502</v>
      </c>
      <c r="D30" s="100" t="s">
        <v>237</v>
      </c>
      <c r="E30" s="5">
        <v>24.1</v>
      </c>
      <c r="F30" s="100">
        <v>0</v>
      </c>
      <c r="G30" s="100">
        <v>24.1</v>
      </c>
      <c r="H30" s="100"/>
    </row>
    <row r="31" customHeight="1" spans="1:8">
      <c r="A31" s="100">
        <v>30226</v>
      </c>
      <c r="B31" s="100" t="s">
        <v>252</v>
      </c>
      <c r="C31" s="100">
        <v>50502</v>
      </c>
      <c r="D31" s="100" t="s">
        <v>237</v>
      </c>
      <c r="E31" s="5">
        <v>184.73</v>
      </c>
      <c r="F31" s="100">
        <v>108</v>
      </c>
      <c r="G31" s="100">
        <v>76.73</v>
      </c>
      <c r="H31" s="100"/>
    </row>
    <row r="32" customHeight="1" spans="1:8">
      <c r="A32" s="100">
        <v>30227</v>
      </c>
      <c r="B32" s="100" t="s">
        <v>253</v>
      </c>
      <c r="C32" s="100">
        <v>50502</v>
      </c>
      <c r="D32" s="100" t="s">
        <v>237</v>
      </c>
      <c r="E32" s="5">
        <v>36.73</v>
      </c>
      <c r="F32" s="100">
        <v>0</v>
      </c>
      <c r="G32" s="100">
        <v>36.73</v>
      </c>
      <c r="H32" s="100"/>
    </row>
    <row r="33" customHeight="1" spans="1:8">
      <c r="A33" s="100">
        <v>30239</v>
      </c>
      <c r="B33" s="100" t="s">
        <v>254</v>
      </c>
      <c r="C33" s="100">
        <v>50502</v>
      </c>
      <c r="D33" s="100" t="s">
        <v>237</v>
      </c>
      <c r="E33" s="5">
        <v>7.47</v>
      </c>
      <c r="F33" s="100">
        <v>0</v>
      </c>
      <c r="G33" s="100">
        <v>7.47</v>
      </c>
      <c r="H33" s="100"/>
    </row>
    <row r="34" customHeight="1" spans="1:8">
      <c r="A34" s="100">
        <v>30299</v>
      </c>
      <c r="B34" s="100" t="s">
        <v>255</v>
      </c>
      <c r="C34" s="100">
        <v>50502</v>
      </c>
      <c r="D34" s="100" t="s">
        <v>237</v>
      </c>
      <c r="E34" s="5">
        <v>53.94</v>
      </c>
      <c r="F34" s="100">
        <v>0</v>
      </c>
      <c r="G34" s="100">
        <v>53.94</v>
      </c>
      <c r="H34" s="100"/>
    </row>
    <row r="35" customHeight="1" spans="1:8">
      <c r="A35" s="100">
        <v>303</v>
      </c>
      <c r="B35" s="100" t="s">
        <v>256</v>
      </c>
      <c r="C35" s="100"/>
      <c r="D35" s="100"/>
      <c r="E35" s="5">
        <v>25.5</v>
      </c>
      <c r="F35" s="100">
        <v>0</v>
      </c>
      <c r="G35" s="100">
        <v>25.5</v>
      </c>
      <c r="H35" s="100"/>
    </row>
    <row r="36" customHeight="1" spans="1:8">
      <c r="A36" s="100">
        <v>30399</v>
      </c>
      <c r="B36" s="100" t="s">
        <v>260</v>
      </c>
      <c r="C36" s="100">
        <v>50999</v>
      </c>
      <c r="D36" s="100" t="s">
        <v>262</v>
      </c>
      <c r="E36" s="5">
        <v>25.5</v>
      </c>
      <c r="F36" s="100">
        <v>0</v>
      </c>
      <c r="G36" s="100">
        <v>25.5</v>
      </c>
      <c r="H36" s="100"/>
    </row>
  </sheetData>
  <printOptions horizontalCentered="1"/>
  <pageMargins left="0.588888888888889" right="0.588888888888889" top="0.788888888888889" bottom="0.788888888888889" header="0.5" footer="0.5"/>
  <pageSetup paperSize="9" scale="83" fitToHeight="1000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"/>
  <sheetViews>
    <sheetView showGridLines="0" showZeros="0" view="pageBreakPreview" zoomScaleNormal="100" topLeftCell="A3" workbookViewId="0">
      <selection activeCell="H16" sqref="H16"/>
    </sheetView>
  </sheetViews>
  <sheetFormatPr defaultColWidth="9.16666666666667" defaultRowHeight="12.75" customHeight="1"/>
  <cols>
    <col min="1" max="1" width="27.8333333333333" customWidth="1"/>
    <col min="2" max="2" width="23.3333333333333" customWidth="1"/>
    <col min="3" max="3" width="35.1666666666667" customWidth="1"/>
    <col min="4" max="4" width="28.6666666666667" customWidth="1"/>
    <col min="5" max="5" width="42.6666666666667" customWidth="1"/>
    <col min="6" max="6" width="26" customWidth="1"/>
    <col min="7" max="7" width="39.6666666666667" customWidth="1"/>
    <col min="8" max="8" width="24.1666666666667" customWidth="1"/>
    <col min="9" max="9" width="9.16666666666667" customWidth="1"/>
  </cols>
  <sheetData>
    <row r="1" ht="22.5" customHeight="1" spans="1:10">
      <c r="A1" s="62" t="s">
        <v>27</v>
      </c>
      <c r="B1" s="63"/>
      <c r="C1" s="63"/>
      <c r="D1" s="63"/>
      <c r="E1" s="63"/>
      <c r="F1" s="63"/>
      <c r="G1" s="63"/>
      <c r="H1" s="64"/>
    </row>
    <row r="2" ht="22.5" customHeight="1" spans="1:10">
      <c r="A2" s="65" t="s">
        <v>28</v>
      </c>
      <c r="B2" s="66"/>
      <c r="C2" s="66"/>
      <c r="D2" s="66"/>
      <c r="E2" s="66"/>
      <c r="F2" s="66"/>
      <c r="G2" s="66"/>
      <c r="H2" s="66"/>
    </row>
    <row r="3" ht="22.5" customHeight="1" spans="1:10">
      <c r="A3" s="67"/>
      <c r="B3" s="67"/>
      <c r="C3" s="68"/>
      <c r="D3" s="68"/>
      <c r="E3" s="69"/>
      <c r="F3" s="69"/>
      <c r="G3" s="69"/>
      <c r="H3" s="70" t="s">
        <v>35</v>
      </c>
    </row>
    <row r="4" ht="22.5" customHeight="1" spans="1:10">
      <c r="A4" s="71" t="s">
        <v>36</v>
      </c>
      <c r="B4" s="71"/>
      <c r="C4" s="71" t="s">
        <v>37</v>
      </c>
      <c r="D4" s="71"/>
      <c r="E4" s="71"/>
      <c r="F4" s="71"/>
      <c r="G4" s="71"/>
      <c r="H4" s="71"/>
    </row>
    <row r="5" ht="22.5" customHeight="1" spans="1:10">
      <c r="A5" s="71" t="s">
        <v>38</v>
      </c>
      <c r="B5" s="71" t="s">
        <v>39</v>
      </c>
      <c r="C5" s="71" t="s">
        <v>40</v>
      </c>
      <c r="D5" s="72" t="s">
        <v>39</v>
      </c>
      <c r="E5" s="71" t="s">
        <v>41</v>
      </c>
      <c r="F5" s="71" t="s">
        <v>39</v>
      </c>
      <c r="G5" s="71" t="s">
        <v>42</v>
      </c>
      <c r="H5" s="71" t="s">
        <v>39</v>
      </c>
    </row>
    <row r="6" ht="22.5" customHeight="1" spans="1:10">
      <c r="A6" s="73" t="s">
        <v>276</v>
      </c>
      <c r="B6" s="74">
        <v>2750</v>
      </c>
      <c r="C6" s="75" t="s">
        <v>277</v>
      </c>
      <c r="D6" s="74">
        <v>0</v>
      </c>
      <c r="E6" s="76" t="s">
        <v>278</v>
      </c>
      <c r="F6" s="77">
        <v>0</v>
      </c>
      <c r="G6" s="76" t="s">
        <v>47</v>
      </c>
      <c r="H6" s="78">
        <v>0</v>
      </c>
    </row>
    <row r="7" ht="22.5" customHeight="1" spans="1:10">
      <c r="A7" s="2"/>
      <c r="B7" s="59"/>
      <c r="C7" s="73" t="s">
        <v>279</v>
      </c>
      <c r="D7" s="79">
        <v>0</v>
      </c>
      <c r="E7" s="80" t="s">
        <v>280</v>
      </c>
      <c r="F7" s="25">
        <v>0</v>
      </c>
      <c r="G7" s="76" t="s">
        <v>51</v>
      </c>
      <c r="H7" s="25">
        <v>0</v>
      </c>
    </row>
    <row r="8" ht="22.5" customHeight="1" spans="1:10">
      <c r="A8" s="81"/>
      <c r="B8" s="82"/>
      <c r="C8" s="73" t="s">
        <v>281</v>
      </c>
      <c r="D8" s="79">
        <v>0</v>
      </c>
      <c r="E8" s="80" t="s">
        <v>282</v>
      </c>
      <c r="F8" s="83">
        <v>0</v>
      </c>
      <c r="G8" s="76" t="s">
        <v>283</v>
      </c>
      <c r="H8" s="60"/>
      <c r="J8" s="2"/>
    </row>
    <row r="9" ht="22.5" customHeight="1" spans="1:10">
      <c r="A9" s="81"/>
      <c r="B9" s="82"/>
      <c r="C9" s="73" t="s">
        <v>284</v>
      </c>
      <c r="D9" s="79">
        <v>0</v>
      </c>
      <c r="E9" s="80" t="s">
        <v>285</v>
      </c>
      <c r="F9" s="83">
        <v>0</v>
      </c>
      <c r="G9" s="76" t="s">
        <v>286</v>
      </c>
      <c r="H9" s="25">
        <v>0</v>
      </c>
    </row>
    <row r="10" ht="22.5" customHeight="1" spans="1:10">
      <c r="A10" s="81"/>
      <c r="B10" s="84"/>
      <c r="C10" s="73" t="s">
        <v>287</v>
      </c>
      <c r="D10" s="79">
        <v>2750</v>
      </c>
      <c r="E10" s="80" t="s">
        <v>288</v>
      </c>
      <c r="F10" s="83">
        <v>0</v>
      </c>
      <c r="G10" s="76" t="s">
        <v>289</v>
      </c>
      <c r="H10" s="79">
        <v>0</v>
      </c>
      <c r="I10" s="2"/>
    </row>
    <row r="11" ht="22.5" customHeight="1" spans="1:10">
      <c r="A11" s="81"/>
      <c r="B11" s="85"/>
      <c r="C11" s="73" t="s">
        <v>290</v>
      </c>
      <c r="D11" s="79">
        <v>0</v>
      </c>
      <c r="E11" s="76" t="s">
        <v>291</v>
      </c>
      <c r="F11" s="83">
        <v>2750</v>
      </c>
      <c r="G11" s="76" t="s">
        <v>67</v>
      </c>
      <c r="H11" s="79">
        <v>2750</v>
      </c>
      <c r="I11" s="2"/>
    </row>
    <row r="12" ht="22.5" customHeight="1" spans="1:10">
      <c r="A12" s="81"/>
      <c r="B12" s="79"/>
      <c r="C12" s="73" t="s">
        <v>292</v>
      </c>
      <c r="D12" s="79">
        <v>0</v>
      </c>
      <c r="E12" s="80" t="s">
        <v>280</v>
      </c>
      <c r="F12" s="85">
        <v>0</v>
      </c>
      <c r="G12" s="76" t="s">
        <v>70</v>
      </c>
      <c r="H12" s="79">
        <v>0</v>
      </c>
      <c r="I12" s="2"/>
    </row>
    <row r="13" ht="22.5" customHeight="1" spans="1:10">
      <c r="A13" s="2"/>
      <c r="B13" s="79"/>
      <c r="C13" s="73" t="s">
        <v>293</v>
      </c>
      <c r="D13" s="79">
        <v>0</v>
      </c>
      <c r="E13" s="80" t="s">
        <v>282</v>
      </c>
      <c r="F13" s="25">
        <v>0</v>
      </c>
      <c r="G13" s="76" t="s">
        <v>73</v>
      </c>
      <c r="H13" s="79">
        <v>0</v>
      </c>
      <c r="I13" s="2"/>
    </row>
    <row r="14" ht="22.5" customHeight="1" spans="1:10">
      <c r="A14" s="81"/>
      <c r="B14" s="25"/>
      <c r="C14" s="73" t="s">
        <v>294</v>
      </c>
      <c r="D14" s="79">
        <v>0</v>
      </c>
      <c r="E14" s="80" t="s">
        <v>285</v>
      </c>
      <c r="F14" s="83">
        <v>0</v>
      </c>
      <c r="G14" s="76" t="s">
        <v>295</v>
      </c>
      <c r="H14" s="79">
        <v>0</v>
      </c>
    </row>
    <row r="15" ht="22.5" customHeight="1" spans="1:10">
      <c r="A15" s="86"/>
      <c r="B15" s="87"/>
      <c r="C15" s="73" t="s">
        <v>296</v>
      </c>
      <c r="D15" s="79">
        <v>0</v>
      </c>
      <c r="E15" s="80" t="s">
        <v>297</v>
      </c>
      <c r="F15" s="83">
        <v>0</v>
      </c>
      <c r="G15" s="76" t="s">
        <v>81</v>
      </c>
      <c r="H15" s="79">
        <v>0</v>
      </c>
    </row>
    <row r="16" ht="22.5" customHeight="1" spans="1:10">
      <c r="A16" s="86"/>
      <c r="B16" s="59"/>
      <c r="C16" s="73" t="s">
        <v>298</v>
      </c>
      <c r="D16" s="25">
        <v>0</v>
      </c>
      <c r="E16" s="80" t="s">
        <v>299</v>
      </c>
      <c r="F16" s="83">
        <v>0</v>
      </c>
      <c r="G16" s="76" t="s">
        <v>85</v>
      </c>
      <c r="H16" s="79">
        <v>0</v>
      </c>
      <c r="J16" s="2"/>
    </row>
    <row r="17" ht="22.5" customHeight="1" spans="1:8">
      <c r="A17" s="86"/>
      <c r="B17" s="59"/>
      <c r="C17" s="73" t="s">
        <v>300</v>
      </c>
      <c r="D17" s="25">
        <v>0</v>
      </c>
      <c r="E17" s="80" t="s">
        <v>301</v>
      </c>
      <c r="F17" s="83">
        <v>2750</v>
      </c>
      <c r="G17" s="76" t="s">
        <v>88</v>
      </c>
      <c r="H17" s="79">
        <v>0</v>
      </c>
    </row>
    <row r="18" ht="22.5" customHeight="1" spans="1:8">
      <c r="A18" s="86"/>
      <c r="B18" s="59"/>
      <c r="C18" s="73" t="s">
        <v>302</v>
      </c>
      <c r="D18" s="25">
        <v>0</v>
      </c>
      <c r="E18" s="76" t="s">
        <v>303</v>
      </c>
      <c r="F18" s="83">
        <v>0</v>
      </c>
      <c r="G18" s="76" t="s">
        <v>91</v>
      </c>
      <c r="H18" s="79">
        <v>0</v>
      </c>
    </row>
    <row r="19" ht="22.5" customHeight="1" spans="1:8">
      <c r="A19" s="86"/>
      <c r="B19" s="59"/>
      <c r="C19" s="73" t="s">
        <v>304</v>
      </c>
      <c r="D19" s="85">
        <v>0</v>
      </c>
      <c r="E19" s="76" t="s">
        <v>305</v>
      </c>
      <c r="F19" s="83">
        <v>0</v>
      </c>
      <c r="G19" s="76" t="s">
        <v>94</v>
      </c>
      <c r="H19" s="79">
        <v>0</v>
      </c>
    </row>
    <row r="20" ht="22.5" customHeight="1" spans="1:8">
      <c r="A20" s="86"/>
      <c r="B20" s="59"/>
      <c r="C20" s="59"/>
      <c r="D20" s="79"/>
      <c r="E20" s="76" t="s">
        <v>306</v>
      </c>
      <c r="F20" s="83">
        <v>0</v>
      </c>
      <c r="G20" s="76" t="s">
        <v>97</v>
      </c>
      <c r="H20" s="79">
        <v>0</v>
      </c>
    </row>
    <row r="21" ht="22.5" customHeight="1" spans="1:8">
      <c r="A21" s="86"/>
      <c r="B21" s="59"/>
      <c r="C21" s="59"/>
      <c r="D21" s="79"/>
      <c r="E21" s="88" t="s">
        <v>307</v>
      </c>
      <c r="F21" s="83">
        <v>0</v>
      </c>
      <c r="G21" s="59"/>
      <c r="H21" s="79"/>
    </row>
    <row r="22" ht="18" customHeight="1" spans="1:8">
      <c r="A22" s="60"/>
      <c r="B22" s="60"/>
      <c r="C22" s="60"/>
      <c r="D22" s="79"/>
      <c r="E22" s="89" t="s">
        <v>308</v>
      </c>
      <c r="F22" s="83"/>
      <c r="G22" s="60"/>
      <c r="H22" s="79"/>
    </row>
    <row r="23" ht="19.5" customHeight="1" spans="1:8">
      <c r="A23" s="60"/>
      <c r="B23" s="60"/>
      <c r="C23" s="60"/>
      <c r="D23" s="25"/>
      <c r="E23" s="90" t="s">
        <v>309</v>
      </c>
      <c r="F23" s="83"/>
      <c r="G23" s="60"/>
      <c r="H23" s="79"/>
    </row>
    <row r="24" ht="21.75" customHeight="1" spans="1:8">
      <c r="A24" s="60"/>
      <c r="B24" s="60"/>
      <c r="C24" s="91"/>
      <c r="D24" s="82"/>
      <c r="E24" s="92" t="s">
        <v>310</v>
      </c>
      <c r="F24" s="83"/>
      <c r="G24" s="60"/>
      <c r="H24" s="25"/>
    </row>
    <row r="25" customHeight="1" spans="1:8">
      <c r="A25" s="60"/>
      <c r="B25" s="60"/>
      <c r="C25" s="91"/>
      <c r="D25" s="84"/>
      <c r="E25" s="60"/>
      <c r="F25" s="93">
        <v>0</v>
      </c>
      <c r="G25" s="60"/>
      <c r="H25" s="59"/>
    </row>
    <row r="26" customHeight="1" spans="1:8">
      <c r="A26" s="60"/>
      <c r="B26" s="60"/>
      <c r="C26" s="91"/>
      <c r="D26" s="84"/>
      <c r="E26" s="60"/>
      <c r="F26" s="60"/>
      <c r="G26" s="60"/>
      <c r="H26" s="60"/>
    </row>
    <row r="27" customHeight="1" spans="1:8">
      <c r="A27" s="94" t="s">
        <v>115</v>
      </c>
      <c r="B27" s="95">
        <f>B6</f>
        <v>2750</v>
      </c>
      <c r="C27" s="96" t="s">
        <v>116</v>
      </c>
      <c r="D27" s="97">
        <f>SUM(D6:D23)</f>
        <v>2750</v>
      </c>
      <c r="E27" s="96" t="s">
        <v>116</v>
      </c>
      <c r="F27" s="98">
        <f>SUM(F6+F11)</f>
        <v>2750</v>
      </c>
      <c r="G27" s="96" t="s">
        <v>116</v>
      </c>
      <c r="H27" s="99">
        <f>SUM(H7:H24)</f>
        <v>2750</v>
      </c>
    </row>
    <row r="28" customHeight="1" spans="1:8">
      <c r="B28" s="2"/>
      <c r="D28" s="2"/>
      <c r="H28" s="2"/>
    </row>
    <row r="29" customHeight="1" spans="1:8">
      <c r="B29" s="2"/>
      <c r="D29" s="2"/>
      <c r="H29" s="2"/>
    </row>
    <row r="30" customHeight="1" spans="1:8">
      <c r="B30" s="2"/>
      <c r="D30" s="2"/>
      <c r="H30" s="2"/>
    </row>
    <row r="31" customHeight="1" spans="1:8">
      <c r="B31" s="2"/>
      <c r="D31" s="2"/>
      <c r="H31" s="2"/>
    </row>
    <row r="32" customHeight="1" spans="1:8">
      <c r="B32" s="2"/>
      <c r="D32" s="2"/>
      <c r="H32" s="2"/>
    </row>
    <row r="33" customHeight="1" spans="2:8">
      <c r="B33" s="2"/>
      <c r="D33" s="2"/>
      <c r="H33" s="2"/>
    </row>
    <row r="34" customHeight="1" spans="2:8">
      <c r="B34" s="2"/>
      <c r="D34" s="2"/>
      <c r="H34" s="2"/>
    </row>
    <row r="35" customHeight="1" spans="2:8">
      <c r="B35" s="2"/>
      <c r="D35" s="2"/>
      <c r="H35" s="2"/>
    </row>
    <row r="36" customHeight="1" spans="2:8">
      <c r="B36" s="2"/>
      <c r="D36" s="2"/>
      <c r="H36" s="2"/>
    </row>
    <row r="37" customHeight="1" spans="2:8">
      <c r="B37" s="2"/>
      <c r="D37" s="2"/>
    </row>
    <row r="38" customHeight="1" spans="2:8">
      <c r="B38" s="2"/>
      <c r="D38" s="2"/>
    </row>
    <row r="39" customHeight="1" spans="2:8">
      <c r="B39" s="2"/>
      <c r="D39" s="2"/>
    </row>
    <row r="40" customHeight="1" spans="2:8">
      <c r="B40" s="2"/>
    </row>
    <row r="41" customHeight="1" spans="2:8">
      <c r="B41" s="2"/>
    </row>
    <row r="42" customHeight="1" spans="2:8">
      <c r="B42" s="2"/>
    </row>
  </sheetData>
  <mergeCells count="3">
    <mergeCell ref="A3:B3"/>
    <mergeCell ref="A4:B4"/>
    <mergeCell ref="C4:H4"/>
  </mergeCells>
  <printOptions horizontalCentered="1"/>
  <pageMargins left="0.75" right="0.75" top="0.788888888888889" bottom="1" header="0" footer="0"/>
  <pageSetup paperSize="9" scale="64" orientation="landscape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1"/>
  <sheetViews>
    <sheetView showGridLines="0" showZeros="0" tabSelected="1" view="pageBreakPreview" zoomScaleNormal="100" topLeftCell="A33" workbookViewId="0">
      <selection activeCell="D48" sqref="D48"/>
    </sheetView>
  </sheetViews>
  <sheetFormatPr defaultColWidth="9.16666666666667" defaultRowHeight="12.75" customHeight="1" outlineLevelCol="3"/>
  <cols>
    <col min="1" max="1" width="22.8333333333333" customWidth="1"/>
    <col min="2" max="2" width="53.3333333333333" customWidth="1"/>
    <col min="3" max="3" width="25" customWidth="1"/>
    <col min="4" max="4" width="82" customWidth="1"/>
    <col min="5" max="5" width="9.16666666666667" customWidth="1"/>
  </cols>
  <sheetData>
    <row r="1" ht="30" customHeight="1" spans="1:4">
      <c r="A1" s="2" t="s">
        <v>29</v>
      </c>
    </row>
    <row r="2" ht="28.5" customHeight="1" spans="1:4">
      <c r="A2" s="47" t="s">
        <v>30</v>
      </c>
      <c r="B2" s="47"/>
      <c r="C2" s="47"/>
      <c r="D2" s="47"/>
    </row>
    <row r="3" ht="22.5" customHeight="1" spans="1:4">
      <c r="D3" s="4" t="s">
        <v>35</v>
      </c>
    </row>
    <row r="4" ht="22.5" customHeight="1" spans="1:4">
      <c r="A4" s="50" t="s">
        <v>126</v>
      </c>
      <c r="B4" s="15" t="s">
        <v>311</v>
      </c>
      <c r="C4" s="50" t="s">
        <v>312</v>
      </c>
      <c r="D4" s="50" t="s">
        <v>313</v>
      </c>
    </row>
    <row r="5" ht="15.75" customHeight="1" spans="1:4">
      <c r="A5" s="19" t="s">
        <v>140</v>
      </c>
      <c r="B5" s="19" t="s">
        <v>140</v>
      </c>
      <c r="C5" s="19" t="s">
        <v>140</v>
      </c>
      <c r="D5" s="61" t="s">
        <v>140</v>
      </c>
    </row>
    <row r="6" ht="35" customHeight="1" spans="1:4">
      <c r="A6" s="30"/>
      <c r="B6" s="31" t="s">
        <v>130</v>
      </c>
      <c r="C6" s="27">
        <f>C7+C11+C23+C27+C33+C39+C50</f>
        <v>4870.35</v>
      </c>
      <c r="D6" s="57"/>
    </row>
    <row r="7" ht="35" customHeight="1" spans="1:4">
      <c r="A7" s="30" t="s">
        <v>141</v>
      </c>
      <c r="B7" s="31" t="s">
        <v>142</v>
      </c>
      <c r="C7" s="27">
        <f>C8+C9+C10</f>
        <v>231.84</v>
      </c>
      <c r="D7" s="57"/>
    </row>
    <row r="8" ht="35" customHeight="1" spans="1:4">
      <c r="A8" s="30" t="s">
        <v>314</v>
      </c>
      <c r="B8" s="31" t="s">
        <v>315</v>
      </c>
      <c r="C8" s="27">
        <v>22.88</v>
      </c>
      <c r="D8" s="57" t="s">
        <v>316</v>
      </c>
    </row>
    <row r="9" ht="35" customHeight="1" spans="1:4">
      <c r="A9" s="30" t="s">
        <v>314</v>
      </c>
      <c r="B9" s="31" t="s">
        <v>317</v>
      </c>
      <c r="C9" s="27">
        <v>58.96</v>
      </c>
      <c r="D9" s="57" t="s">
        <v>318</v>
      </c>
    </row>
    <row r="10" ht="35" customHeight="1" spans="1:4">
      <c r="A10" s="30" t="s">
        <v>314</v>
      </c>
      <c r="B10" s="31" t="s">
        <v>319</v>
      </c>
      <c r="C10" s="27">
        <v>150</v>
      </c>
      <c r="D10" s="57"/>
    </row>
    <row r="11" ht="35" customHeight="1" spans="1:4">
      <c r="A11" s="30" t="s">
        <v>143</v>
      </c>
      <c r="B11" s="31" t="s">
        <v>144</v>
      </c>
      <c r="C11" s="27">
        <f>C12+C13+C14+C15+C16+C17+C18+C19+C20+C21+C22</f>
        <v>537.34</v>
      </c>
      <c r="D11" s="57"/>
    </row>
    <row r="12" ht="35" customHeight="1" spans="1:4">
      <c r="A12" s="30" t="s">
        <v>314</v>
      </c>
      <c r="B12" s="31" t="s">
        <v>320</v>
      </c>
      <c r="C12" s="27">
        <v>39.4</v>
      </c>
      <c r="D12" s="57" t="s">
        <v>321</v>
      </c>
    </row>
    <row r="13" ht="35" customHeight="1" spans="1:4">
      <c r="A13" s="30" t="s">
        <v>314</v>
      </c>
      <c r="B13" s="31" t="s">
        <v>322</v>
      </c>
      <c r="C13" s="27">
        <v>0.6</v>
      </c>
      <c r="D13" s="57" t="s">
        <v>323</v>
      </c>
    </row>
    <row r="14" ht="35" customHeight="1" spans="1:4">
      <c r="A14" s="30" t="s">
        <v>314</v>
      </c>
      <c r="B14" s="31" t="s">
        <v>324</v>
      </c>
      <c r="C14" s="27">
        <v>101.9</v>
      </c>
      <c r="D14" s="57" t="s">
        <v>325</v>
      </c>
    </row>
    <row r="15" ht="35" customHeight="1" spans="1:4">
      <c r="A15" s="30" t="s">
        <v>314</v>
      </c>
      <c r="B15" s="31" t="s">
        <v>326</v>
      </c>
      <c r="C15" s="27">
        <v>61.2</v>
      </c>
      <c r="D15" s="57" t="s">
        <v>327</v>
      </c>
    </row>
    <row r="16" ht="35" customHeight="1" spans="1:4">
      <c r="A16" s="30" t="s">
        <v>314</v>
      </c>
      <c r="B16" s="31" t="s">
        <v>328</v>
      </c>
      <c r="C16" s="27">
        <v>64.7</v>
      </c>
      <c r="D16" s="57" t="s">
        <v>329</v>
      </c>
    </row>
    <row r="17" ht="35" customHeight="1" spans="1:4">
      <c r="A17" s="30" t="s">
        <v>314</v>
      </c>
      <c r="B17" s="31" t="s">
        <v>330</v>
      </c>
      <c r="C17" s="27">
        <v>98.4</v>
      </c>
      <c r="D17" s="57" t="s">
        <v>331</v>
      </c>
    </row>
    <row r="18" ht="35" customHeight="1" spans="1:4">
      <c r="A18" s="30" t="s">
        <v>314</v>
      </c>
      <c r="B18" s="31" t="s">
        <v>332</v>
      </c>
      <c r="C18" s="27">
        <v>4.5</v>
      </c>
      <c r="D18" s="57" t="s">
        <v>333</v>
      </c>
    </row>
    <row r="19" ht="35" customHeight="1" spans="1:4">
      <c r="A19" s="30" t="s">
        <v>314</v>
      </c>
      <c r="B19" s="31" t="s">
        <v>334</v>
      </c>
      <c r="C19" s="27">
        <v>108</v>
      </c>
      <c r="D19" s="57" t="s">
        <v>335</v>
      </c>
    </row>
    <row r="20" ht="35" customHeight="1" spans="1:4">
      <c r="A20" s="30" t="s">
        <v>314</v>
      </c>
      <c r="B20" s="31" t="s">
        <v>336</v>
      </c>
      <c r="C20" s="27">
        <v>28.58</v>
      </c>
      <c r="D20" s="57" t="s">
        <v>337</v>
      </c>
    </row>
    <row r="21" ht="35" customHeight="1" spans="1:4">
      <c r="A21" s="30" t="s">
        <v>314</v>
      </c>
      <c r="B21" s="31" t="s">
        <v>338</v>
      </c>
      <c r="C21" s="27">
        <v>1.6</v>
      </c>
      <c r="D21" s="57" t="s">
        <v>339</v>
      </c>
    </row>
    <row r="22" ht="35" customHeight="1" spans="1:4">
      <c r="A22" s="30" t="s">
        <v>314</v>
      </c>
      <c r="B22" s="31" t="s">
        <v>340</v>
      </c>
      <c r="C22" s="27">
        <v>28.46</v>
      </c>
      <c r="D22" s="57"/>
    </row>
    <row r="23" ht="35" customHeight="1" spans="1:4">
      <c r="A23" s="30" t="s">
        <v>145</v>
      </c>
      <c r="B23" s="31" t="s">
        <v>146</v>
      </c>
      <c r="C23" s="27">
        <f>C24+C25+C26</f>
        <v>125.25</v>
      </c>
      <c r="D23" s="57"/>
    </row>
    <row r="24" ht="35" customHeight="1" spans="1:4">
      <c r="A24" s="30" t="s">
        <v>314</v>
      </c>
      <c r="B24" s="31" t="s">
        <v>341</v>
      </c>
      <c r="C24" s="27">
        <v>100.33</v>
      </c>
      <c r="D24" s="57" t="s">
        <v>342</v>
      </c>
    </row>
    <row r="25" ht="35" customHeight="1" spans="1:4">
      <c r="A25" s="30" t="s">
        <v>314</v>
      </c>
      <c r="B25" s="31" t="s">
        <v>267</v>
      </c>
      <c r="C25" s="27">
        <v>5</v>
      </c>
      <c r="D25" s="57" t="s">
        <v>343</v>
      </c>
    </row>
    <row r="26" ht="35" customHeight="1" spans="1:4">
      <c r="A26" s="30" t="s">
        <v>314</v>
      </c>
      <c r="B26" s="31" t="s">
        <v>344</v>
      </c>
      <c r="C26" s="27">
        <v>19.92</v>
      </c>
      <c r="D26" s="57" t="s">
        <v>345</v>
      </c>
    </row>
    <row r="27" ht="35" customHeight="1" spans="1:4">
      <c r="A27" s="30" t="s">
        <v>147</v>
      </c>
      <c r="B27" s="31" t="s">
        <v>148</v>
      </c>
      <c r="C27" s="27">
        <f>C28+C29+C30+C31+C32</f>
        <v>254.45</v>
      </c>
      <c r="D27" s="57"/>
    </row>
    <row r="28" ht="35" customHeight="1" spans="1:4">
      <c r="A28" s="30" t="s">
        <v>314</v>
      </c>
      <c r="B28" s="31" t="s">
        <v>346</v>
      </c>
      <c r="C28" s="27">
        <v>96.74</v>
      </c>
      <c r="D28" s="57"/>
    </row>
    <row r="29" ht="35" customHeight="1" spans="1:4">
      <c r="A29" s="30" t="s">
        <v>314</v>
      </c>
      <c r="B29" s="31" t="s">
        <v>347</v>
      </c>
      <c r="C29" s="27">
        <v>83.6</v>
      </c>
      <c r="D29" s="57"/>
    </row>
    <row r="30" ht="35" customHeight="1" spans="1:4">
      <c r="A30" s="30" t="s">
        <v>314</v>
      </c>
      <c r="B30" s="31" t="s">
        <v>270</v>
      </c>
      <c r="C30" s="27">
        <v>30.91</v>
      </c>
      <c r="D30" s="57"/>
    </row>
    <row r="31" ht="35" customHeight="1" spans="1:4">
      <c r="A31" s="30" t="s">
        <v>314</v>
      </c>
      <c r="B31" s="31" t="s">
        <v>269</v>
      </c>
      <c r="C31" s="27">
        <v>32.65</v>
      </c>
      <c r="D31" s="57" t="s">
        <v>348</v>
      </c>
    </row>
    <row r="32" ht="35" customHeight="1" spans="1:4">
      <c r="A32" s="30" t="s">
        <v>314</v>
      </c>
      <c r="B32" s="31" t="s">
        <v>349</v>
      </c>
      <c r="C32" s="27">
        <v>10.55</v>
      </c>
      <c r="D32" s="57" t="s">
        <v>350</v>
      </c>
    </row>
    <row r="33" ht="35" customHeight="1" spans="1:4">
      <c r="A33" s="30" t="s">
        <v>149</v>
      </c>
      <c r="B33" s="31" t="s">
        <v>150</v>
      </c>
      <c r="C33" s="27">
        <f>C34+C35+C36+C37+C38</f>
        <v>1748.89</v>
      </c>
      <c r="D33" s="57"/>
    </row>
    <row r="34" ht="35" customHeight="1" spans="1:4">
      <c r="A34" s="30" t="s">
        <v>314</v>
      </c>
      <c r="B34" s="31" t="s">
        <v>351</v>
      </c>
      <c r="C34" s="27">
        <v>135</v>
      </c>
      <c r="D34" s="57" t="s">
        <v>352</v>
      </c>
    </row>
    <row r="35" ht="35" customHeight="1" spans="1:4">
      <c r="A35" s="30" t="s">
        <v>314</v>
      </c>
      <c r="B35" s="31" t="s">
        <v>353</v>
      </c>
      <c r="C35" s="27">
        <v>85</v>
      </c>
      <c r="D35" s="57" t="s">
        <v>354</v>
      </c>
    </row>
    <row r="36" ht="35" customHeight="1" spans="1:4">
      <c r="A36" s="30" t="s">
        <v>314</v>
      </c>
      <c r="B36" s="31" t="s">
        <v>355</v>
      </c>
      <c r="C36" s="27">
        <v>73</v>
      </c>
      <c r="D36" s="57" t="s">
        <v>356</v>
      </c>
    </row>
    <row r="37" ht="35" customHeight="1" spans="1:4">
      <c r="A37" s="30" t="s">
        <v>314</v>
      </c>
      <c r="B37" s="31" t="s">
        <v>357</v>
      </c>
      <c r="C37" s="27">
        <v>55.28</v>
      </c>
      <c r="D37" s="57" t="s">
        <v>358</v>
      </c>
    </row>
    <row r="38" ht="35" customHeight="1" spans="1:4">
      <c r="A38" s="30" t="s">
        <v>314</v>
      </c>
      <c r="B38" s="31" t="s">
        <v>359</v>
      </c>
      <c r="C38" s="27">
        <v>1400.61</v>
      </c>
      <c r="D38" s="57" t="s">
        <v>360</v>
      </c>
    </row>
    <row r="39" ht="35" customHeight="1" spans="1:4">
      <c r="A39" s="30" t="s">
        <v>151</v>
      </c>
      <c r="B39" s="31" t="s">
        <v>152</v>
      </c>
      <c r="C39" s="27">
        <f>C40+C41+C42+C43+C44+C45+C46+C47+C48+C49</f>
        <v>472.58</v>
      </c>
      <c r="D39" s="57"/>
    </row>
    <row r="40" ht="35" customHeight="1" spans="1:4">
      <c r="A40" s="30" t="s">
        <v>314</v>
      </c>
      <c r="B40" s="31" t="s">
        <v>361</v>
      </c>
      <c r="C40" s="27">
        <v>60.9</v>
      </c>
      <c r="D40" s="57" t="s">
        <v>362</v>
      </c>
    </row>
    <row r="41" ht="35" customHeight="1" spans="1:4">
      <c r="A41" s="30" t="s">
        <v>314</v>
      </c>
      <c r="B41" s="31" t="s">
        <v>363</v>
      </c>
      <c r="C41" s="27">
        <v>47.4</v>
      </c>
      <c r="D41" s="57" t="s">
        <v>364</v>
      </c>
    </row>
    <row r="42" ht="35" customHeight="1" spans="1:4">
      <c r="A42" s="30" t="s">
        <v>314</v>
      </c>
      <c r="B42" s="31" t="s">
        <v>365</v>
      </c>
      <c r="C42" s="27">
        <v>16.5</v>
      </c>
      <c r="D42" s="57" t="s">
        <v>366</v>
      </c>
    </row>
    <row r="43" ht="35" customHeight="1" spans="1:4">
      <c r="A43" s="30" t="s">
        <v>314</v>
      </c>
      <c r="B43" s="31" t="s">
        <v>367</v>
      </c>
      <c r="C43" s="27">
        <v>31.9</v>
      </c>
      <c r="D43" s="57" t="s">
        <v>368</v>
      </c>
    </row>
    <row r="44" ht="35" customHeight="1" spans="1:4">
      <c r="A44" s="30" t="s">
        <v>314</v>
      </c>
      <c r="B44" s="31" t="s">
        <v>369</v>
      </c>
      <c r="C44" s="27">
        <v>54.6</v>
      </c>
      <c r="D44" s="57" t="s">
        <v>370</v>
      </c>
    </row>
    <row r="45" ht="35" customHeight="1" spans="1:4">
      <c r="A45" s="30" t="s">
        <v>314</v>
      </c>
      <c r="B45" s="31" t="s">
        <v>357</v>
      </c>
      <c r="C45" s="27">
        <v>86.48</v>
      </c>
      <c r="D45" s="57" t="s">
        <v>371</v>
      </c>
    </row>
    <row r="46" ht="35" customHeight="1" spans="1:4">
      <c r="A46" s="30" t="s">
        <v>314</v>
      </c>
      <c r="B46" s="31" t="s">
        <v>372</v>
      </c>
      <c r="C46" s="27">
        <v>90</v>
      </c>
      <c r="D46" s="57" t="s">
        <v>373</v>
      </c>
    </row>
    <row r="47" ht="35" customHeight="1" spans="1:4">
      <c r="A47" s="30" t="s">
        <v>314</v>
      </c>
      <c r="B47" s="31" t="s">
        <v>374</v>
      </c>
      <c r="C47" s="27">
        <v>27.5</v>
      </c>
      <c r="D47" s="57" t="s">
        <v>375</v>
      </c>
    </row>
    <row r="48" ht="35" customHeight="1" spans="1:4">
      <c r="A48" s="30" t="s">
        <v>314</v>
      </c>
      <c r="B48" s="31" t="s">
        <v>376</v>
      </c>
      <c r="C48" s="27">
        <v>42.3</v>
      </c>
      <c r="D48" s="57" t="s">
        <v>377</v>
      </c>
    </row>
    <row r="49" ht="35" customHeight="1" spans="1:4">
      <c r="A49" s="30" t="s">
        <v>314</v>
      </c>
      <c r="B49" s="31" t="s">
        <v>378</v>
      </c>
      <c r="C49" s="27">
        <v>15</v>
      </c>
      <c r="D49" s="57" t="s">
        <v>379</v>
      </c>
    </row>
    <row r="50" ht="35" customHeight="1" spans="1:4">
      <c r="A50" s="30" t="s">
        <v>157</v>
      </c>
      <c r="B50" s="31" t="s">
        <v>158</v>
      </c>
      <c r="C50" s="27">
        <v>1500</v>
      </c>
      <c r="D50" s="57"/>
    </row>
    <row r="51" ht="35" customHeight="1" spans="1:4">
      <c r="A51" s="30" t="s">
        <v>314</v>
      </c>
      <c r="B51" s="31" t="s">
        <v>380</v>
      </c>
      <c r="C51" s="27">
        <v>1500</v>
      </c>
      <c r="D51" s="57" t="s">
        <v>381</v>
      </c>
    </row>
  </sheetData>
  <autoFilter xmlns:etc="http://www.wps.cn/officeDocument/2017/etCustomData" ref="A5:D51" etc:filterBottomFollowUsedRange="0">
    <extLst/>
  </autoFilter>
  <printOptions horizontalCentered="1"/>
  <pageMargins left="0.588888888888889" right="0.588888888888889" top="0.788888888888889" bottom="0.788888888888889" header="0.5" footer="0.5"/>
  <pageSetup paperSize="9" scale="90" fitToHeight="1000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7"/>
  <sheetViews>
    <sheetView showGridLines="0" showZeros="0" view="pageBreakPreview" zoomScaleNormal="100" workbookViewId="0">
      <selection activeCell="C18" sqref="C18"/>
    </sheetView>
  </sheetViews>
  <sheetFormatPr defaultColWidth="9.16666666666667" defaultRowHeight="12.75" customHeight="1"/>
  <cols>
    <col min="1" max="1" width="7.66666666666667" customWidth="1"/>
    <col min="2" max="2" width="7.5" customWidth="1"/>
    <col min="3" max="3" width="8.33333333333333" customWidth="1"/>
    <col min="4" max="4" width="18.8333333333333" customWidth="1"/>
    <col min="5" max="5" width="26.8333333333333" customWidth="1"/>
    <col min="6" max="6" width="36.8333333333333" customWidth="1"/>
    <col min="7" max="7" width="12.3333333333333" customWidth="1"/>
    <col min="8" max="8" width="14.3333333333333" customWidth="1"/>
    <col min="9" max="9" width="15" customWidth="1"/>
    <col min="10" max="10" width="12.5" customWidth="1"/>
    <col min="11" max="11" width="12.3333333333333" customWidth="1"/>
    <col min="12" max="12" width="13" customWidth="1"/>
    <col min="13" max="13" width="12.1666666666667" customWidth="1"/>
    <col min="14" max="14" width="11.5" customWidth="1"/>
  </cols>
  <sheetData>
    <row r="1" customHeight="1" spans="1:16">
      <c r="A1" s="2" t="s">
        <v>33</v>
      </c>
    </row>
    <row r="2" ht="19" customHeight="1" spans="1:16">
      <c r="A2" s="47" t="s">
        <v>32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</row>
    <row r="3" customHeight="1" spans="1:16">
      <c r="N3" s="4" t="s">
        <v>35</v>
      </c>
    </row>
    <row r="4" customHeight="1" spans="1:16">
      <c r="A4" s="12" t="s">
        <v>382</v>
      </c>
      <c r="B4" s="12"/>
      <c r="C4" s="12"/>
      <c r="D4" s="12" t="s">
        <v>126</v>
      </c>
      <c r="E4" s="6" t="s">
        <v>383</v>
      </c>
      <c r="F4" s="12" t="s">
        <v>384</v>
      </c>
      <c r="G4" s="49" t="s">
        <v>385</v>
      </c>
      <c r="H4" s="8" t="s">
        <v>386</v>
      </c>
      <c r="I4" s="12" t="s">
        <v>387</v>
      </c>
      <c r="J4" s="12" t="s">
        <v>388</v>
      </c>
      <c r="K4" s="12"/>
      <c r="L4" s="12" t="s">
        <v>389</v>
      </c>
      <c r="M4" s="12"/>
      <c r="N4" s="10" t="s">
        <v>390</v>
      </c>
      <c r="O4" s="12" t="s">
        <v>391</v>
      </c>
      <c r="P4" s="5" t="s">
        <v>392</v>
      </c>
    </row>
    <row r="5" customHeight="1" spans="1:16">
      <c r="A5" s="50" t="s">
        <v>393</v>
      </c>
      <c r="B5" s="50" t="s">
        <v>394</v>
      </c>
      <c r="C5" s="50" t="s">
        <v>395</v>
      </c>
      <c r="D5" s="12"/>
      <c r="E5" s="6"/>
      <c r="F5" s="12"/>
      <c r="G5" s="51"/>
      <c r="H5" s="8"/>
      <c r="I5" s="12"/>
      <c r="J5" s="12" t="s">
        <v>393</v>
      </c>
      <c r="K5" s="12" t="s">
        <v>394</v>
      </c>
      <c r="L5" s="12" t="s">
        <v>393</v>
      </c>
      <c r="M5" s="12" t="s">
        <v>394</v>
      </c>
      <c r="N5" s="16"/>
      <c r="O5" s="12"/>
      <c r="P5" s="5"/>
    </row>
    <row r="6" customHeight="1" spans="1:16">
      <c r="A6" s="52"/>
      <c r="B6" s="52"/>
      <c r="C6" s="52"/>
      <c r="D6" s="10"/>
      <c r="E6" s="53"/>
      <c r="F6" s="13"/>
      <c r="G6" s="54"/>
      <c r="H6" s="49"/>
      <c r="I6" s="10"/>
      <c r="J6" s="10"/>
      <c r="K6" s="10"/>
      <c r="L6" s="10"/>
      <c r="M6" s="10"/>
      <c r="N6" s="13"/>
      <c r="O6" s="10"/>
      <c r="P6" s="9"/>
    </row>
    <row r="7" customHeight="1" spans="1:16">
      <c r="A7" s="19" t="s">
        <v>140</v>
      </c>
      <c r="B7" s="19" t="s">
        <v>140</v>
      </c>
      <c r="C7" s="19" t="s">
        <v>140</v>
      </c>
      <c r="D7" s="19" t="s">
        <v>140</v>
      </c>
      <c r="E7" s="19" t="s">
        <v>140</v>
      </c>
      <c r="F7" s="17" t="s">
        <v>140</v>
      </c>
      <c r="G7" s="19" t="s">
        <v>140</v>
      </c>
      <c r="H7" s="19" t="s">
        <v>140</v>
      </c>
      <c r="I7" s="19" t="s">
        <v>140</v>
      </c>
      <c r="J7" s="19" t="s">
        <v>140</v>
      </c>
      <c r="K7" s="19" t="s">
        <v>140</v>
      </c>
      <c r="L7" s="19" t="s">
        <v>140</v>
      </c>
      <c r="M7" s="19" t="s">
        <v>140</v>
      </c>
      <c r="N7" s="19" t="s">
        <v>140</v>
      </c>
      <c r="O7" s="19" t="s">
        <v>140</v>
      </c>
      <c r="P7" s="19" t="s">
        <v>140</v>
      </c>
    </row>
    <row r="8" customHeight="1" spans="1:16">
      <c r="A8" s="19"/>
      <c r="B8" s="19"/>
      <c r="C8" s="19"/>
      <c r="D8" s="55"/>
      <c r="E8" s="19"/>
      <c r="F8" s="56"/>
      <c r="G8" s="19"/>
      <c r="H8" s="19"/>
      <c r="I8" s="28">
        <v>16396.3</v>
      </c>
      <c r="J8" s="19"/>
      <c r="K8" s="19"/>
      <c r="L8" s="19"/>
      <c r="M8" s="19"/>
      <c r="N8" s="24"/>
      <c r="O8" s="25">
        <v>2276.96</v>
      </c>
      <c r="P8" s="19"/>
    </row>
    <row r="9" customHeight="1" spans="1:16">
      <c r="A9" s="30" t="s">
        <v>172</v>
      </c>
      <c r="B9" s="30" t="s">
        <v>396</v>
      </c>
      <c r="C9" s="30" t="s">
        <v>397</v>
      </c>
      <c r="D9" s="24" t="s">
        <v>144</v>
      </c>
      <c r="E9" s="57" t="s">
        <v>398</v>
      </c>
      <c r="F9" s="58" t="s">
        <v>399</v>
      </c>
      <c r="G9" s="59"/>
      <c r="H9" s="59"/>
      <c r="I9" s="28">
        <v>1</v>
      </c>
      <c r="J9" s="59"/>
      <c r="K9" s="59"/>
      <c r="L9" s="59"/>
      <c r="M9" s="59"/>
      <c r="N9" s="24"/>
      <c r="O9" s="25">
        <v>50</v>
      </c>
      <c r="P9" s="59"/>
    </row>
    <row r="10" customHeight="1" spans="1:16">
      <c r="A10" s="30" t="s">
        <v>172</v>
      </c>
      <c r="B10" s="30" t="s">
        <v>400</v>
      </c>
      <c r="C10" s="30" t="s">
        <v>400</v>
      </c>
      <c r="D10" s="24" t="s">
        <v>152</v>
      </c>
      <c r="E10" s="57" t="s">
        <v>401</v>
      </c>
      <c r="F10" s="58" t="s">
        <v>402</v>
      </c>
      <c r="G10" s="60"/>
      <c r="H10" s="60"/>
      <c r="I10" s="28">
        <v>0</v>
      </c>
      <c r="J10" s="59"/>
      <c r="K10" s="59"/>
      <c r="L10" s="59"/>
      <c r="M10" s="59"/>
      <c r="N10" s="24" t="s">
        <v>403</v>
      </c>
      <c r="O10" s="25">
        <v>90</v>
      </c>
      <c r="P10" s="59"/>
    </row>
    <row r="11" customHeight="1" spans="1:16">
      <c r="A11" s="30" t="s">
        <v>172</v>
      </c>
      <c r="B11" s="30" t="s">
        <v>396</v>
      </c>
      <c r="C11" s="30" t="s">
        <v>397</v>
      </c>
      <c r="D11" s="24" t="s">
        <v>144</v>
      </c>
      <c r="E11" s="57" t="s">
        <v>404</v>
      </c>
      <c r="F11" s="58" t="s">
        <v>399</v>
      </c>
      <c r="G11" s="60"/>
      <c r="H11" s="60"/>
      <c r="I11" s="28">
        <v>1</v>
      </c>
      <c r="J11" s="59"/>
      <c r="K11" s="59"/>
      <c r="L11" s="59"/>
      <c r="M11" s="59"/>
      <c r="N11" s="24"/>
      <c r="O11" s="25">
        <v>5</v>
      </c>
      <c r="P11" s="60"/>
    </row>
    <row r="12" customHeight="1" spans="1:16">
      <c r="A12" s="30" t="s">
        <v>405</v>
      </c>
      <c r="B12" s="30" t="s">
        <v>406</v>
      </c>
      <c r="C12" s="30" t="s">
        <v>407</v>
      </c>
      <c r="D12" s="24" t="s">
        <v>158</v>
      </c>
      <c r="E12" s="57" t="s">
        <v>408</v>
      </c>
      <c r="F12" s="58" t="s">
        <v>399</v>
      </c>
      <c r="G12" s="60"/>
      <c r="H12" s="60"/>
      <c r="I12" s="28">
        <v>1</v>
      </c>
      <c r="J12" s="59"/>
      <c r="K12" s="59"/>
      <c r="L12" s="59"/>
      <c r="M12" s="59"/>
      <c r="N12" s="24" t="s">
        <v>409</v>
      </c>
      <c r="O12" s="25">
        <v>1500</v>
      </c>
      <c r="P12" s="60"/>
    </row>
    <row r="13" customHeight="1" spans="1:16">
      <c r="A13" s="30" t="s">
        <v>172</v>
      </c>
      <c r="B13" s="30" t="s">
        <v>396</v>
      </c>
      <c r="C13" s="30" t="s">
        <v>400</v>
      </c>
      <c r="D13" s="24" t="s">
        <v>152</v>
      </c>
      <c r="E13" s="57" t="s">
        <v>410</v>
      </c>
      <c r="F13" s="58" t="s">
        <v>399</v>
      </c>
      <c r="G13" s="60"/>
      <c r="H13" s="59"/>
      <c r="I13" s="28">
        <v>0</v>
      </c>
      <c r="J13" s="59"/>
      <c r="K13" s="59"/>
      <c r="L13" s="59"/>
      <c r="M13" s="59"/>
      <c r="N13" s="24" t="s">
        <v>411</v>
      </c>
      <c r="O13" s="25">
        <v>42.3</v>
      </c>
      <c r="P13" s="60"/>
    </row>
    <row r="14" customHeight="1" spans="1:16">
      <c r="A14" s="30" t="s">
        <v>172</v>
      </c>
      <c r="B14" s="30" t="s">
        <v>396</v>
      </c>
      <c r="C14" s="30" t="s">
        <v>397</v>
      </c>
      <c r="D14" s="24" t="s">
        <v>144</v>
      </c>
      <c r="E14" s="57" t="s">
        <v>412</v>
      </c>
      <c r="F14" s="58" t="s">
        <v>399</v>
      </c>
      <c r="G14" s="60"/>
      <c r="H14" s="59"/>
      <c r="I14" s="28">
        <v>3900</v>
      </c>
      <c r="J14" s="59"/>
      <c r="K14" s="59"/>
      <c r="L14" s="59"/>
      <c r="M14" s="59"/>
      <c r="N14" s="24"/>
      <c r="O14" s="25">
        <v>78</v>
      </c>
      <c r="P14" s="60"/>
    </row>
    <row r="15" customHeight="1" spans="1:16">
      <c r="A15" s="30" t="s">
        <v>172</v>
      </c>
      <c r="B15" s="30" t="s">
        <v>396</v>
      </c>
      <c r="C15" s="30" t="s">
        <v>400</v>
      </c>
      <c r="D15" s="24" t="s">
        <v>152</v>
      </c>
      <c r="E15" s="57" t="s">
        <v>413</v>
      </c>
      <c r="F15" s="58" t="s">
        <v>399</v>
      </c>
      <c r="G15" s="60"/>
      <c r="H15" s="59"/>
      <c r="I15" s="28">
        <v>50</v>
      </c>
      <c r="J15" s="59"/>
      <c r="K15" s="59"/>
      <c r="L15" s="59"/>
      <c r="M15" s="59"/>
      <c r="N15" s="24" t="s">
        <v>411</v>
      </c>
      <c r="O15" s="25">
        <v>23.5</v>
      </c>
      <c r="P15" s="59"/>
    </row>
    <row r="16" customHeight="1" spans="1:16">
      <c r="A16" s="30" t="s">
        <v>172</v>
      </c>
      <c r="B16" s="30" t="s">
        <v>396</v>
      </c>
      <c r="C16" s="30" t="s">
        <v>400</v>
      </c>
      <c r="D16" s="24" t="s">
        <v>152</v>
      </c>
      <c r="E16" s="57" t="s">
        <v>414</v>
      </c>
      <c r="F16" s="58" t="s">
        <v>415</v>
      </c>
      <c r="G16" s="60"/>
      <c r="H16" s="59"/>
      <c r="I16" s="28">
        <v>4</v>
      </c>
      <c r="J16" s="59"/>
      <c r="K16" s="59"/>
      <c r="L16" s="59"/>
      <c r="M16" s="59"/>
      <c r="N16" s="24" t="s">
        <v>411</v>
      </c>
      <c r="O16" s="25">
        <v>4</v>
      </c>
      <c r="P16" s="59"/>
    </row>
    <row r="17" customHeight="1" spans="1:16">
      <c r="A17" s="30" t="s">
        <v>172</v>
      </c>
      <c r="B17" s="30" t="s">
        <v>400</v>
      </c>
      <c r="C17" s="30" t="s">
        <v>397</v>
      </c>
      <c r="D17" s="24" t="s">
        <v>152</v>
      </c>
      <c r="E17" s="57" t="s">
        <v>416</v>
      </c>
      <c r="F17" s="58" t="s">
        <v>399</v>
      </c>
      <c r="G17" s="60"/>
      <c r="H17" s="59"/>
      <c r="I17" s="28">
        <v>0</v>
      </c>
      <c r="J17" s="59"/>
      <c r="K17" s="60"/>
      <c r="L17" s="60"/>
      <c r="M17" s="59"/>
      <c r="N17" s="24" t="s">
        <v>411</v>
      </c>
      <c r="O17" s="25">
        <v>47.4</v>
      </c>
      <c r="P17" s="60"/>
    </row>
    <row r="18" customHeight="1" spans="1:16">
      <c r="A18" s="30" t="s">
        <v>172</v>
      </c>
      <c r="B18" s="30" t="s">
        <v>400</v>
      </c>
      <c r="C18" s="30" t="s">
        <v>400</v>
      </c>
      <c r="D18" s="24" t="s">
        <v>152</v>
      </c>
      <c r="E18" s="57" t="s">
        <v>417</v>
      </c>
      <c r="F18" s="58" t="s">
        <v>418</v>
      </c>
      <c r="G18" s="60"/>
      <c r="H18" s="60"/>
      <c r="I18" s="28">
        <v>0</v>
      </c>
      <c r="J18" s="60"/>
      <c r="K18" s="60"/>
      <c r="L18" s="60"/>
      <c r="M18" s="60"/>
      <c r="N18" s="24" t="s">
        <v>419</v>
      </c>
      <c r="O18" s="25">
        <v>15</v>
      </c>
      <c r="P18" s="60"/>
    </row>
    <row r="19" customHeight="1" spans="1:16">
      <c r="A19" s="30" t="s">
        <v>172</v>
      </c>
      <c r="B19" s="30" t="s">
        <v>396</v>
      </c>
      <c r="C19" s="30" t="s">
        <v>397</v>
      </c>
      <c r="D19" s="24" t="s">
        <v>144</v>
      </c>
      <c r="E19" s="57" t="s">
        <v>420</v>
      </c>
      <c r="F19" s="58" t="s">
        <v>399</v>
      </c>
      <c r="G19" s="60"/>
      <c r="H19" s="60"/>
      <c r="I19" s="28">
        <v>1242</v>
      </c>
      <c r="J19" s="60"/>
      <c r="K19" s="60"/>
      <c r="L19" s="60"/>
      <c r="M19" s="60"/>
      <c r="N19" s="24" t="s">
        <v>409</v>
      </c>
      <c r="O19" s="25">
        <v>14.9</v>
      </c>
      <c r="P19" s="60"/>
    </row>
    <row r="20" customHeight="1" spans="1:16">
      <c r="A20" s="30" t="s">
        <v>172</v>
      </c>
      <c r="B20" s="30" t="s">
        <v>396</v>
      </c>
      <c r="C20" s="30" t="s">
        <v>397</v>
      </c>
      <c r="D20" s="24" t="s">
        <v>144</v>
      </c>
      <c r="E20" s="57" t="s">
        <v>421</v>
      </c>
      <c r="F20" s="58" t="s">
        <v>399</v>
      </c>
      <c r="G20" s="60"/>
      <c r="H20" s="60"/>
      <c r="I20" s="28">
        <v>6440</v>
      </c>
      <c r="J20" s="60"/>
      <c r="K20" s="60"/>
      <c r="L20" s="60"/>
      <c r="M20" s="60"/>
      <c r="N20" s="24" t="s">
        <v>409</v>
      </c>
      <c r="O20" s="25">
        <v>64.4</v>
      </c>
      <c r="P20" s="60"/>
    </row>
    <row r="21" customHeight="1" spans="1:16">
      <c r="A21" s="30" t="s">
        <v>172</v>
      </c>
      <c r="B21" s="30" t="s">
        <v>400</v>
      </c>
      <c r="C21" s="30" t="s">
        <v>397</v>
      </c>
      <c r="D21" s="24" t="s">
        <v>144</v>
      </c>
      <c r="E21" s="57" t="s">
        <v>422</v>
      </c>
      <c r="F21" s="58" t="s">
        <v>399</v>
      </c>
      <c r="G21" s="60"/>
      <c r="H21" s="60"/>
      <c r="I21" s="28">
        <v>245</v>
      </c>
      <c r="J21" s="60"/>
      <c r="K21" s="60"/>
      <c r="L21" s="60"/>
      <c r="M21" s="60"/>
      <c r="N21" s="24" t="s">
        <v>409</v>
      </c>
      <c r="O21" s="25">
        <v>14.7</v>
      </c>
      <c r="P21" s="60"/>
    </row>
    <row r="22" customHeight="1" spans="1:16">
      <c r="A22" s="30" t="s">
        <v>172</v>
      </c>
      <c r="B22" s="30" t="s">
        <v>396</v>
      </c>
      <c r="C22" s="30" t="s">
        <v>397</v>
      </c>
      <c r="D22" s="24" t="s">
        <v>144</v>
      </c>
      <c r="E22" s="57" t="s">
        <v>423</v>
      </c>
      <c r="F22" s="58" t="s">
        <v>399</v>
      </c>
      <c r="G22" s="60"/>
      <c r="H22" s="60"/>
      <c r="I22" s="28">
        <v>1</v>
      </c>
      <c r="J22" s="60"/>
      <c r="K22" s="60"/>
      <c r="L22" s="60"/>
      <c r="M22" s="60"/>
      <c r="N22" s="24" t="s">
        <v>409</v>
      </c>
      <c r="O22" s="25">
        <v>7</v>
      </c>
      <c r="P22" s="60"/>
    </row>
    <row r="23" customHeight="1" spans="1:16">
      <c r="A23" s="30" t="s">
        <v>172</v>
      </c>
      <c r="B23" s="30" t="s">
        <v>400</v>
      </c>
      <c r="C23" s="30" t="s">
        <v>400</v>
      </c>
      <c r="D23" s="24" t="s">
        <v>144</v>
      </c>
      <c r="E23" s="57" t="s">
        <v>424</v>
      </c>
      <c r="F23" s="58" t="s">
        <v>425</v>
      </c>
      <c r="G23" s="60"/>
      <c r="H23" s="60"/>
      <c r="I23" s="28">
        <v>1</v>
      </c>
      <c r="J23" s="60"/>
      <c r="K23" s="60"/>
      <c r="L23" s="60"/>
      <c r="M23" s="60"/>
      <c r="N23" s="24" t="s">
        <v>409</v>
      </c>
      <c r="O23" s="25">
        <v>1.5</v>
      </c>
      <c r="P23" s="60"/>
    </row>
    <row r="24" customHeight="1" spans="1:16">
      <c r="A24" s="30" t="s">
        <v>172</v>
      </c>
      <c r="B24" s="30" t="s">
        <v>400</v>
      </c>
      <c r="C24" s="30" t="s">
        <v>397</v>
      </c>
      <c r="D24" s="24" t="s">
        <v>152</v>
      </c>
      <c r="E24" s="57" t="s">
        <v>426</v>
      </c>
      <c r="F24" s="58" t="s">
        <v>399</v>
      </c>
      <c r="G24" s="60"/>
      <c r="H24" s="60"/>
      <c r="I24" s="28">
        <v>8</v>
      </c>
      <c r="J24" s="60"/>
      <c r="K24" s="60"/>
      <c r="L24" s="60"/>
      <c r="M24" s="60"/>
      <c r="N24" s="24" t="s">
        <v>427</v>
      </c>
      <c r="O24" s="25">
        <v>60.9</v>
      </c>
      <c r="P24" s="60"/>
    </row>
    <row r="25" customHeight="1" spans="1:16">
      <c r="A25" s="30" t="s">
        <v>172</v>
      </c>
      <c r="B25" s="30" t="s">
        <v>400</v>
      </c>
      <c r="C25" s="30" t="s">
        <v>428</v>
      </c>
      <c r="D25" s="24" t="s">
        <v>150</v>
      </c>
      <c r="E25" s="57"/>
      <c r="F25" s="58"/>
      <c r="G25" s="60"/>
      <c r="H25" s="60"/>
      <c r="I25" s="28">
        <v>200</v>
      </c>
      <c r="J25" s="60"/>
      <c r="K25" s="60"/>
      <c r="L25" s="60"/>
      <c r="M25" s="60"/>
      <c r="N25" s="24" t="s">
        <v>409</v>
      </c>
      <c r="O25" s="25">
        <v>55.28</v>
      </c>
      <c r="P25" s="60"/>
    </row>
    <row r="26" customHeight="1" spans="1:16">
      <c r="A26" s="30" t="s">
        <v>172</v>
      </c>
      <c r="B26" s="30" t="s">
        <v>396</v>
      </c>
      <c r="C26" s="30" t="s">
        <v>400</v>
      </c>
      <c r="D26" s="24" t="s">
        <v>144</v>
      </c>
      <c r="E26" s="57" t="s">
        <v>429</v>
      </c>
      <c r="F26" s="58" t="s">
        <v>430</v>
      </c>
      <c r="G26" s="60"/>
      <c r="H26" s="60"/>
      <c r="I26" s="28">
        <v>80</v>
      </c>
      <c r="J26" s="60"/>
      <c r="K26" s="60"/>
      <c r="L26" s="60"/>
      <c r="M26" s="60"/>
      <c r="N26" s="24" t="s">
        <v>409</v>
      </c>
      <c r="O26" s="25">
        <v>1.6</v>
      </c>
      <c r="P26" s="60"/>
    </row>
    <row r="27" customHeight="1" spans="1:16">
      <c r="A27" s="30" t="s">
        <v>172</v>
      </c>
      <c r="B27" s="30" t="s">
        <v>400</v>
      </c>
      <c r="C27" s="30" t="s">
        <v>397</v>
      </c>
      <c r="D27" s="24" t="s">
        <v>152</v>
      </c>
      <c r="E27" s="57" t="s">
        <v>431</v>
      </c>
      <c r="F27" s="58" t="s">
        <v>399</v>
      </c>
      <c r="G27" s="60"/>
      <c r="H27" s="60"/>
      <c r="I27" s="28">
        <v>12</v>
      </c>
      <c r="J27" s="60"/>
      <c r="K27" s="60"/>
      <c r="L27" s="60"/>
      <c r="M27" s="60"/>
      <c r="N27" s="24" t="s">
        <v>411</v>
      </c>
      <c r="O27" s="25">
        <v>31.9</v>
      </c>
      <c r="P27" s="60"/>
    </row>
    <row r="28" customHeight="1" spans="1:16">
      <c r="A28" s="30" t="s">
        <v>172</v>
      </c>
      <c r="B28" s="30" t="s">
        <v>400</v>
      </c>
      <c r="C28" s="30" t="s">
        <v>400</v>
      </c>
      <c r="D28" s="24" t="s">
        <v>144</v>
      </c>
      <c r="E28" s="57" t="s">
        <v>432</v>
      </c>
      <c r="F28" s="58" t="s">
        <v>433</v>
      </c>
      <c r="G28" s="60"/>
      <c r="H28" s="60"/>
      <c r="I28" s="28">
        <v>6</v>
      </c>
      <c r="J28" s="60"/>
      <c r="K28" s="60"/>
      <c r="L28" s="60"/>
      <c r="M28" s="60"/>
      <c r="N28" s="24" t="s">
        <v>409</v>
      </c>
      <c r="O28" s="25">
        <v>3</v>
      </c>
      <c r="P28" s="60"/>
    </row>
    <row r="29" customHeight="1" spans="1:16">
      <c r="A29" s="30" t="s">
        <v>172</v>
      </c>
      <c r="B29" s="30" t="s">
        <v>396</v>
      </c>
      <c r="C29" s="30" t="s">
        <v>397</v>
      </c>
      <c r="D29" s="24" t="s">
        <v>144</v>
      </c>
      <c r="E29" s="57" t="s">
        <v>434</v>
      </c>
      <c r="F29" s="58" t="s">
        <v>399</v>
      </c>
      <c r="G29" s="60"/>
      <c r="H29" s="60"/>
      <c r="I29" s="28">
        <v>3445</v>
      </c>
      <c r="J29" s="60"/>
      <c r="K29" s="60"/>
      <c r="L29" s="60"/>
      <c r="M29" s="60"/>
      <c r="N29" s="24"/>
      <c r="O29" s="25">
        <v>6.2</v>
      </c>
      <c r="P29" s="60"/>
    </row>
    <row r="30" customHeight="1" spans="1:16">
      <c r="A30" s="30" t="s">
        <v>172</v>
      </c>
      <c r="B30" s="30" t="s">
        <v>396</v>
      </c>
      <c r="C30" s="30" t="s">
        <v>397</v>
      </c>
      <c r="D30" s="24" t="s">
        <v>144</v>
      </c>
      <c r="E30" s="57" t="s">
        <v>435</v>
      </c>
      <c r="F30" s="58" t="s">
        <v>399</v>
      </c>
      <c r="G30" s="60"/>
      <c r="H30" s="60"/>
      <c r="I30" s="28">
        <v>120</v>
      </c>
      <c r="J30" s="60"/>
      <c r="K30" s="60"/>
      <c r="L30" s="60"/>
      <c r="M30" s="60"/>
      <c r="N30" s="24" t="s">
        <v>409</v>
      </c>
      <c r="O30" s="25">
        <v>14.4</v>
      </c>
      <c r="P30" s="60"/>
    </row>
    <row r="31" customHeight="1" spans="1:16">
      <c r="A31" s="30" t="s">
        <v>172</v>
      </c>
      <c r="B31" s="30" t="s">
        <v>400</v>
      </c>
      <c r="C31" s="30" t="s">
        <v>428</v>
      </c>
      <c r="D31" s="24" t="s">
        <v>142</v>
      </c>
      <c r="E31" s="57" t="s">
        <v>436</v>
      </c>
      <c r="F31" s="58" t="s">
        <v>399</v>
      </c>
      <c r="G31" s="60"/>
      <c r="H31" s="60"/>
      <c r="I31" s="28">
        <v>86</v>
      </c>
      <c r="J31" s="60"/>
      <c r="K31" s="60"/>
      <c r="L31" s="60"/>
      <c r="M31" s="60"/>
      <c r="N31" s="24" t="s">
        <v>409</v>
      </c>
      <c r="O31" s="25">
        <v>6.88</v>
      </c>
      <c r="P31" s="60"/>
    </row>
    <row r="32" customHeight="1" spans="1:16">
      <c r="A32" s="30" t="s">
        <v>172</v>
      </c>
      <c r="B32" s="30" t="s">
        <v>400</v>
      </c>
      <c r="C32" s="30" t="s">
        <v>428</v>
      </c>
      <c r="D32" s="24" t="s">
        <v>142</v>
      </c>
      <c r="E32" s="57" t="s">
        <v>437</v>
      </c>
      <c r="F32" s="58" t="s">
        <v>399</v>
      </c>
      <c r="G32" s="60"/>
      <c r="H32" s="60"/>
      <c r="I32" s="28">
        <v>260.3</v>
      </c>
      <c r="J32" s="60"/>
      <c r="K32" s="60"/>
      <c r="L32" s="60"/>
      <c r="M32" s="60"/>
      <c r="N32" s="24" t="s">
        <v>409</v>
      </c>
      <c r="O32" s="25">
        <v>13.1</v>
      </c>
      <c r="P32" s="60"/>
    </row>
    <row r="33" customHeight="1" spans="1:16">
      <c r="A33" s="30" t="s">
        <v>172</v>
      </c>
      <c r="B33" s="30" t="s">
        <v>400</v>
      </c>
      <c r="C33" s="30" t="s">
        <v>397</v>
      </c>
      <c r="D33" s="24" t="s">
        <v>144</v>
      </c>
      <c r="E33" s="57" t="s">
        <v>438</v>
      </c>
      <c r="F33" s="58" t="s">
        <v>439</v>
      </c>
      <c r="G33" s="60"/>
      <c r="H33" s="60"/>
      <c r="I33" s="28">
        <v>1</v>
      </c>
      <c r="J33" s="60"/>
      <c r="K33" s="60"/>
      <c r="L33" s="60"/>
      <c r="M33" s="60"/>
      <c r="N33" s="24"/>
      <c r="O33" s="25">
        <v>5.4</v>
      </c>
      <c r="P33" s="60"/>
    </row>
    <row r="34" customHeight="1" spans="1:16">
      <c r="A34" s="30" t="s">
        <v>172</v>
      </c>
      <c r="B34" s="30" t="s">
        <v>396</v>
      </c>
      <c r="C34" s="30" t="s">
        <v>400</v>
      </c>
      <c r="D34" s="24" t="s">
        <v>152</v>
      </c>
      <c r="E34" s="57" t="s">
        <v>440</v>
      </c>
      <c r="F34" s="58" t="s">
        <v>430</v>
      </c>
      <c r="G34" s="60"/>
      <c r="H34" s="60"/>
      <c r="I34" s="28">
        <v>0</v>
      </c>
      <c r="J34" s="60"/>
      <c r="K34" s="60"/>
      <c r="L34" s="60"/>
      <c r="M34" s="60"/>
      <c r="N34" s="24" t="s">
        <v>403</v>
      </c>
      <c r="O34" s="25">
        <v>16.5</v>
      </c>
      <c r="P34" s="60"/>
    </row>
    <row r="35" customHeight="1" spans="1:16">
      <c r="A35" s="30" t="s">
        <v>172</v>
      </c>
      <c r="B35" s="30" t="s">
        <v>400</v>
      </c>
      <c r="C35" s="30" t="s">
        <v>428</v>
      </c>
      <c r="D35" s="24" t="s">
        <v>142</v>
      </c>
      <c r="E35" s="57" t="s">
        <v>441</v>
      </c>
      <c r="F35" s="58" t="s">
        <v>418</v>
      </c>
      <c r="G35" s="60"/>
      <c r="H35" s="60"/>
      <c r="I35" s="28">
        <v>1</v>
      </c>
      <c r="J35" s="60"/>
      <c r="K35" s="60"/>
      <c r="L35" s="60"/>
      <c r="M35" s="60"/>
      <c r="N35" s="24" t="s">
        <v>409</v>
      </c>
      <c r="O35" s="25">
        <v>100</v>
      </c>
      <c r="P35" s="60"/>
    </row>
    <row r="36" customHeight="1" spans="1:16">
      <c r="A36" s="30" t="s">
        <v>172</v>
      </c>
      <c r="B36" s="30" t="s">
        <v>396</v>
      </c>
      <c r="C36" s="30" t="s">
        <v>397</v>
      </c>
      <c r="D36" s="24" t="s">
        <v>144</v>
      </c>
      <c r="E36" s="57" t="s">
        <v>442</v>
      </c>
      <c r="F36" s="58" t="s">
        <v>399</v>
      </c>
      <c r="G36" s="60"/>
      <c r="H36" s="60"/>
      <c r="I36" s="28">
        <v>1</v>
      </c>
      <c r="J36" s="60"/>
      <c r="K36" s="60"/>
      <c r="L36" s="60"/>
      <c r="M36" s="60"/>
      <c r="N36" s="24" t="s">
        <v>409</v>
      </c>
      <c r="O36" s="25">
        <v>1.2</v>
      </c>
      <c r="P36" s="60"/>
    </row>
    <row r="37" customHeight="1" spans="1:16">
      <c r="A37" s="30" t="s">
        <v>172</v>
      </c>
      <c r="B37" s="30" t="s">
        <v>400</v>
      </c>
      <c r="C37" s="30" t="s">
        <v>428</v>
      </c>
      <c r="D37" s="24" t="s">
        <v>142</v>
      </c>
      <c r="E37" s="57" t="s">
        <v>443</v>
      </c>
      <c r="F37" s="58" t="s">
        <v>399</v>
      </c>
      <c r="G37" s="60"/>
      <c r="H37" s="60"/>
      <c r="I37" s="28">
        <v>290</v>
      </c>
      <c r="J37" s="60"/>
      <c r="K37" s="60"/>
      <c r="L37" s="60"/>
      <c r="M37" s="60"/>
      <c r="N37" s="24" t="s">
        <v>409</v>
      </c>
      <c r="O37" s="25">
        <v>2.9</v>
      </c>
      <c r="P37" s="60"/>
    </row>
  </sheetData>
  <autoFilter xmlns:etc="http://www.wps.cn/officeDocument/2017/etCustomData" ref="A8:P37" etc:filterBottomFollowUsedRange="0">
    <extLst/>
  </autoFilter>
  <mergeCells count="12">
    <mergeCell ref="A4:C4"/>
    <mergeCell ref="J4:K4"/>
    <mergeCell ref="L4:M4"/>
    <mergeCell ref="D4:D5"/>
    <mergeCell ref="E4:E5"/>
    <mergeCell ref="F4:F5"/>
    <mergeCell ref="G4:G5"/>
    <mergeCell ref="H4:H5"/>
    <mergeCell ref="I4:I5"/>
    <mergeCell ref="N4:N5"/>
    <mergeCell ref="O4:O5"/>
    <mergeCell ref="P4:P5"/>
  </mergeCells>
  <printOptions horizontalCentered="1"/>
  <pageMargins left="0.588888888888889" right="0.588888888888889" top="0.788888888888889" bottom="0.788888888888889" header="0.5" footer="0.5"/>
  <pageSetup paperSize="9" scale="72" fitToHeight="1000" orientation="landscape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0"/>
  <sheetViews>
    <sheetView showGridLines="0" showZeros="0" view="pageBreakPreview" zoomScaleNormal="100" workbookViewId="0">
      <selection activeCell="O24" sqref="O24"/>
    </sheetView>
  </sheetViews>
  <sheetFormatPr defaultColWidth="9.16666666666667" defaultRowHeight="12.75" customHeight="1"/>
  <cols>
    <col min="1" max="1" width="11.6666666666667" customWidth="1"/>
    <col min="2" max="2" width="16.5" customWidth="1"/>
    <col min="3" max="3" width="9.66666666666667" customWidth="1"/>
    <col min="4" max="4" width="8.5" customWidth="1"/>
    <col min="5" max="5" width="9.5" customWidth="1"/>
    <col min="6" max="6" width="9.66666666666667" customWidth="1"/>
    <col min="7" max="7" width="6.83333333333333" customWidth="1"/>
    <col min="8" max="9" width="11.8333333333333" customWidth="1"/>
    <col min="10" max="11" width="6.83333333333333" customWidth="1"/>
    <col min="12" max="12" width="14.3333333333333" customWidth="1"/>
    <col min="13" max="13" width="6.5" customWidth="1"/>
    <col min="14" max="18" width="9.16666666666667" customWidth="1"/>
    <col min="19" max="19" width="6.83333333333333" customWidth="1"/>
    <col min="20" max="20" width="9.16666666666667" customWidth="1"/>
  </cols>
  <sheetData>
    <row r="1" ht="30" customHeight="1" spans="1:29">
      <c r="A1" s="2" t="s">
        <v>33</v>
      </c>
    </row>
    <row r="2" ht="28.5" customHeight="1" spans="1:29">
      <c r="A2" s="3" t="s">
        <v>34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ht="22.5" customHeight="1" spans="1:29">
      <c r="AC3" s="4" t="s">
        <v>35</v>
      </c>
    </row>
    <row r="4" ht="17.25" customHeight="1" spans="1:29">
      <c r="A4" s="5" t="s">
        <v>126</v>
      </c>
      <c r="B4" s="5" t="s">
        <v>127</v>
      </c>
      <c r="C4" s="6" t="s">
        <v>444</v>
      </c>
      <c r="D4" s="7"/>
      <c r="E4" s="7"/>
      <c r="F4" s="7"/>
      <c r="G4" s="7"/>
      <c r="H4" s="7"/>
      <c r="I4" s="7"/>
      <c r="J4" s="7"/>
      <c r="K4" s="8"/>
      <c r="L4" s="6" t="s">
        <v>445</v>
      </c>
      <c r="M4" s="7"/>
      <c r="N4" s="7"/>
      <c r="O4" s="7"/>
      <c r="P4" s="7"/>
      <c r="Q4" s="7"/>
      <c r="R4" s="7"/>
      <c r="S4" s="7"/>
      <c r="T4" s="8"/>
      <c r="U4" s="6" t="s">
        <v>446</v>
      </c>
      <c r="V4" s="7"/>
      <c r="W4" s="7"/>
      <c r="X4" s="7"/>
      <c r="Y4" s="7"/>
      <c r="Z4" s="7"/>
      <c r="AA4" s="7"/>
      <c r="AB4" s="7"/>
      <c r="AC4" s="8"/>
    </row>
    <row r="5" ht="17.25" customHeight="1" spans="1:29">
      <c r="A5" s="5"/>
      <c r="B5" s="5"/>
      <c r="C5" s="9" t="s">
        <v>130</v>
      </c>
      <c r="D5" s="6" t="s">
        <v>447</v>
      </c>
      <c r="E5" s="7"/>
      <c r="F5" s="7"/>
      <c r="G5" s="7"/>
      <c r="H5" s="7"/>
      <c r="I5" s="8"/>
      <c r="J5" s="10" t="s">
        <v>448</v>
      </c>
      <c r="K5" s="10" t="s">
        <v>449</v>
      </c>
      <c r="L5" s="9" t="s">
        <v>130</v>
      </c>
      <c r="M5" s="6" t="s">
        <v>447</v>
      </c>
      <c r="N5" s="7"/>
      <c r="O5" s="7"/>
      <c r="P5" s="7"/>
      <c r="Q5" s="7"/>
      <c r="R5" s="8"/>
      <c r="S5" s="10" t="s">
        <v>448</v>
      </c>
      <c r="T5" s="10" t="s">
        <v>449</v>
      </c>
      <c r="U5" s="9" t="s">
        <v>130</v>
      </c>
      <c r="V5" s="6" t="s">
        <v>447</v>
      </c>
      <c r="W5" s="7"/>
      <c r="X5" s="7"/>
      <c r="Y5" s="7"/>
      <c r="Z5" s="7"/>
      <c r="AA5" s="8"/>
      <c r="AB5" s="10" t="s">
        <v>448</v>
      </c>
      <c r="AC5" s="10" t="s">
        <v>449</v>
      </c>
    </row>
    <row r="6" ht="23.25" customHeight="1" spans="1:29">
      <c r="A6" s="5"/>
      <c r="B6" s="5"/>
      <c r="C6" s="11"/>
      <c r="D6" s="12" t="s">
        <v>138</v>
      </c>
      <c r="E6" s="12" t="s">
        <v>450</v>
      </c>
      <c r="F6" s="12" t="s">
        <v>451</v>
      </c>
      <c r="G6" s="12" t="s">
        <v>452</v>
      </c>
      <c r="H6" s="12"/>
      <c r="I6" s="12"/>
      <c r="J6" s="13"/>
      <c r="K6" s="13"/>
      <c r="L6" s="11"/>
      <c r="M6" s="12" t="s">
        <v>138</v>
      </c>
      <c r="N6" s="12" t="s">
        <v>450</v>
      </c>
      <c r="O6" s="12" t="s">
        <v>451</v>
      </c>
      <c r="P6" s="12" t="s">
        <v>452</v>
      </c>
      <c r="Q6" s="12"/>
      <c r="R6" s="12"/>
      <c r="S6" s="13"/>
      <c r="T6" s="13"/>
      <c r="U6" s="11"/>
      <c r="V6" s="12" t="s">
        <v>138</v>
      </c>
      <c r="W6" s="12" t="s">
        <v>450</v>
      </c>
      <c r="X6" s="12" t="s">
        <v>451</v>
      </c>
      <c r="Y6" s="12" t="s">
        <v>452</v>
      </c>
      <c r="Z6" s="12"/>
      <c r="AA6" s="12"/>
      <c r="AB6" s="13"/>
      <c r="AC6" s="13"/>
    </row>
    <row r="7" ht="26.25" customHeight="1" spans="1:29">
      <c r="A7" s="5"/>
      <c r="B7" s="5"/>
      <c r="C7" s="14"/>
      <c r="D7" s="12"/>
      <c r="E7" s="12"/>
      <c r="F7" s="12"/>
      <c r="G7" s="15" t="s">
        <v>138</v>
      </c>
      <c r="H7" s="15" t="s">
        <v>453</v>
      </c>
      <c r="I7" s="15" t="s">
        <v>454</v>
      </c>
      <c r="J7" s="16"/>
      <c r="K7" s="16"/>
      <c r="L7" s="14"/>
      <c r="M7" s="12"/>
      <c r="N7" s="12"/>
      <c r="O7" s="12"/>
      <c r="P7" s="15" t="s">
        <v>138</v>
      </c>
      <c r="Q7" s="15" t="s">
        <v>453</v>
      </c>
      <c r="R7" s="15" t="s">
        <v>454</v>
      </c>
      <c r="S7" s="16"/>
      <c r="T7" s="16"/>
      <c r="U7" s="14"/>
      <c r="V7" s="12"/>
      <c r="W7" s="12"/>
      <c r="X7" s="12"/>
      <c r="Y7" s="15" t="s">
        <v>138</v>
      </c>
      <c r="Z7" s="15" t="s">
        <v>453</v>
      </c>
      <c r="AA7" s="15" t="s">
        <v>454</v>
      </c>
      <c r="AB7" s="16"/>
      <c r="AC7" s="16"/>
    </row>
    <row r="8" customHeight="1" spans="1:29">
      <c r="A8" s="17" t="s">
        <v>140</v>
      </c>
      <c r="B8" s="18" t="s">
        <v>140</v>
      </c>
      <c r="C8" s="17">
        <v>1</v>
      </c>
      <c r="D8" s="17">
        <v>2</v>
      </c>
      <c r="E8" s="17">
        <v>3</v>
      </c>
      <c r="F8" s="17">
        <v>4</v>
      </c>
      <c r="G8" s="17">
        <v>5</v>
      </c>
      <c r="H8" s="19">
        <v>6</v>
      </c>
      <c r="I8" s="17">
        <v>7</v>
      </c>
      <c r="J8" s="17">
        <v>8</v>
      </c>
      <c r="K8" s="17">
        <v>9</v>
      </c>
      <c r="L8" s="17">
        <v>10</v>
      </c>
      <c r="M8" s="17">
        <v>11</v>
      </c>
      <c r="N8" s="20">
        <v>12</v>
      </c>
      <c r="O8" s="21">
        <v>13</v>
      </c>
      <c r="P8" s="22">
        <v>14</v>
      </c>
      <c r="Q8" s="21">
        <v>15</v>
      </c>
      <c r="R8" s="23">
        <v>16</v>
      </c>
      <c r="S8" s="17">
        <v>17</v>
      </c>
      <c r="T8" s="17">
        <v>18</v>
      </c>
      <c r="U8" s="17" t="s">
        <v>455</v>
      </c>
      <c r="V8" s="17" t="s">
        <v>456</v>
      </c>
      <c r="W8" s="17" t="s">
        <v>457</v>
      </c>
      <c r="X8" s="17" t="s">
        <v>458</v>
      </c>
      <c r="Y8" s="17" t="s">
        <v>459</v>
      </c>
      <c r="Z8" s="19" t="s">
        <v>460</v>
      </c>
      <c r="AA8" s="17" t="s">
        <v>461</v>
      </c>
      <c r="AB8" s="17" t="s">
        <v>462</v>
      </c>
      <c r="AC8" s="17" t="s">
        <v>463</v>
      </c>
    </row>
    <row r="9" customHeight="1" spans="1:29">
      <c r="A9" s="24"/>
      <c r="B9" s="24" t="s">
        <v>130</v>
      </c>
      <c r="C9" s="25">
        <f>D9+K9</f>
        <v>30.1</v>
      </c>
      <c r="D9" s="25">
        <f>SUM(F9:G9)</f>
        <v>11.1</v>
      </c>
      <c r="E9" s="25"/>
      <c r="F9" s="25">
        <v>0.2</v>
      </c>
      <c r="G9" s="25">
        <v>10.9</v>
      </c>
      <c r="H9" s="25"/>
      <c r="I9" s="25">
        <v>10.9</v>
      </c>
      <c r="J9" s="25"/>
      <c r="K9" s="25">
        <v>19</v>
      </c>
      <c r="L9" s="25">
        <f>M9+T9</f>
        <v>33.23</v>
      </c>
      <c r="M9" s="26">
        <v>0</v>
      </c>
      <c r="N9" s="27">
        <v>0</v>
      </c>
      <c r="O9" s="25">
        <v>0</v>
      </c>
      <c r="P9" s="27">
        <v>0</v>
      </c>
      <c r="Q9" s="25">
        <v>0</v>
      </c>
      <c r="R9" s="27">
        <v>0</v>
      </c>
      <c r="S9" s="28">
        <v>0</v>
      </c>
      <c r="T9" s="29">
        <v>33.23</v>
      </c>
      <c r="U9" s="30" t="s">
        <v>464</v>
      </c>
      <c r="V9" s="31" t="s">
        <v>465</v>
      </c>
      <c r="W9" s="32" t="s">
        <v>466</v>
      </c>
      <c r="X9" s="24" t="s">
        <v>467</v>
      </c>
      <c r="Y9" s="25">
        <v>-10.9</v>
      </c>
      <c r="Z9" s="31" t="s">
        <v>466</v>
      </c>
      <c r="AA9" s="32" t="s">
        <v>468</v>
      </c>
      <c r="AB9" s="24" t="s">
        <v>466</v>
      </c>
      <c r="AC9" s="30" t="s">
        <v>469</v>
      </c>
    </row>
    <row r="10" customHeight="1" spans="1:29">
      <c r="A10" s="24"/>
      <c r="B10" s="30" t="s">
        <v>146</v>
      </c>
      <c r="C10" s="25">
        <f t="shared" ref="C10:C18" si="0">D10+K10</f>
        <v>11</v>
      </c>
      <c r="D10" s="25">
        <v>2</v>
      </c>
      <c r="E10" s="25"/>
      <c r="F10" s="25"/>
      <c r="G10" s="25">
        <v>2</v>
      </c>
      <c r="H10" s="25"/>
      <c r="I10" s="25">
        <v>2</v>
      </c>
      <c r="J10" s="25"/>
      <c r="K10" s="25">
        <v>9</v>
      </c>
      <c r="L10" s="25"/>
      <c r="M10" s="33"/>
      <c r="N10" s="27">
        <v>0</v>
      </c>
      <c r="O10" s="25">
        <v>0</v>
      </c>
      <c r="P10" s="27">
        <v>0</v>
      </c>
      <c r="Q10" s="25">
        <v>0</v>
      </c>
      <c r="R10" s="27">
        <v>0</v>
      </c>
      <c r="S10" s="28">
        <v>0</v>
      </c>
      <c r="T10" s="34">
        <v>0</v>
      </c>
      <c r="U10" s="34">
        <v>-11</v>
      </c>
      <c r="V10" s="34">
        <v>-2</v>
      </c>
      <c r="W10" s="34"/>
      <c r="X10" s="35"/>
      <c r="Y10" s="25">
        <v>-2</v>
      </c>
      <c r="Z10" s="36"/>
      <c r="AA10" s="37">
        <v>-2</v>
      </c>
      <c r="AB10" s="29"/>
      <c r="AC10" s="34">
        <v>-9</v>
      </c>
    </row>
    <row r="11" s="1" customFormat="1" customHeight="1" spans="1:29">
      <c r="A11" s="38"/>
      <c r="B11" s="30" t="s">
        <v>142</v>
      </c>
      <c r="C11" s="25">
        <f t="shared" si="0"/>
        <v>0</v>
      </c>
      <c r="D11" s="25"/>
      <c r="E11" s="25"/>
      <c r="F11" s="25"/>
      <c r="G11" s="25"/>
      <c r="H11" s="25"/>
      <c r="I11" s="25"/>
      <c r="J11" s="25"/>
      <c r="K11" s="25"/>
      <c r="L11" s="25">
        <f>M11+T11</f>
        <v>3.2</v>
      </c>
      <c r="M11" s="33"/>
      <c r="N11" s="39"/>
      <c r="O11" s="40"/>
      <c r="P11" s="39"/>
      <c r="Q11" s="40"/>
      <c r="R11" s="39"/>
      <c r="S11" s="41"/>
      <c r="T11" s="34">
        <v>3.2</v>
      </c>
      <c r="U11" s="25">
        <v>3.2</v>
      </c>
      <c r="V11" s="42">
        <v>0</v>
      </c>
      <c r="W11" s="42"/>
      <c r="X11" s="43"/>
      <c r="Y11" s="25"/>
      <c r="Z11" s="44"/>
      <c r="AA11" s="45"/>
      <c r="AB11" s="43"/>
      <c r="AC11" s="34">
        <v>3.2</v>
      </c>
    </row>
    <row r="12" s="1" customFormat="1" customHeight="1" spans="1:29">
      <c r="A12" s="38"/>
      <c r="B12" s="30" t="s">
        <v>144</v>
      </c>
      <c r="C12" s="25">
        <f t="shared" si="0"/>
        <v>0</v>
      </c>
      <c r="D12" s="25"/>
      <c r="E12" s="25"/>
      <c r="F12" s="25"/>
      <c r="G12" s="25"/>
      <c r="H12" s="25"/>
      <c r="I12" s="25"/>
      <c r="J12" s="25"/>
      <c r="K12" s="25"/>
      <c r="L12" s="25">
        <f>M12+T12</f>
        <v>5.5</v>
      </c>
      <c r="M12" s="33"/>
      <c r="N12" s="39"/>
      <c r="O12" s="40"/>
      <c r="P12" s="39"/>
      <c r="Q12" s="40"/>
      <c r="R12" s="39"/>
      <c r="S12" s="41"/>
      <c r="T12" s="34">
        <v>5.5</v>
      </c>
      <c r="U12" s="25">
        <v>5.5</v>
      </c>
      <c r="V12" s="42">
        <v>0</v>
      </c>
      <c r="W12" s="42"/>
      <c r="X12" s="43"/>
      <c r="Y12" s="25"/>
      <c r="Z12" s="44"/>
      <c r="AA12" s="45"/>
      <c r="AB12" s="43"/>
      <c r="AC12" s="34">
        <v>5.5</v>
      </c>
    </row>
    <row r="13" s="1" customFormat="1" customHeight="1" spans="1:29">
      <c r="A13" s="38"/>
      <c r="B13" s="30" t="s">
        <v>148</v>
      </c>
      <c r="C13" s="25">
        <f t="shared" si="0"/>
        <v>0</v>
      </c>
      <c r="D13" s="25"/>
      <c r="E13" s="25"/>
      <c r="F13" s="25"/>
      <c r="G13" s="25"/>
      <c r="H13" s="25"/>
      <c r="I13" s="25"/>
      <c r="J13" s="25"/>
      <c r="K13" s="25"/>
      <c r="L13" s="25">
        <f>M13+T13</f>
        <v>10</v>
      </c>
      <c r="M13" s="33"/>
      <c r="N13" s="39"/>
      <c r="O13" s="40"/>
      <c r="P13" s="39"/>
      <c r="Q13" s="40"/>
      <c r="R13" s="39"/>
      <c r="S13" s="41"/>
      <c r="T13" s="34">
        <v>10</v>
      </c>
      <c r="U13" s="25">
        <v>10</v>
      </c>
      <c r="V13" s="42">
        <v>0</v>
      </c>
      <c r="W13" s="42"/>
      <c r="X13" s="43"/>
      <c r="Y13" s="25"/>
      <c r="Z13" s="44"/>
      <c r="AA13" s="45"/>
      <c r="AB13" s="43"/>
      <c r="AC13" s="34">
        <v>10</v>
      </c>
    </row>
    <row r="14" s="1" customFormat="1" customHeight="1" spans="1:29">
      <c r="A14" s="38"/>
      <c r="B14" s="30" t="s">
        <v>150</v>
      </c>
      <c r="C14" s="25">
        <f t="shared" si="0"/>
        <v>0</v>
      </c>
      <c r="D14" s="25"/>
      <c r="E14" s="25"/>
      <c r="F14" s="25"/>
      <c r="G14" s="25"/>
      <c r="H14" s="25"/>
      <c r="I14" s="25"/>
      <c r="J14" s="25"/>
      <c r="K14" s="25"/>
      <c r="L14" s="25">
        <v>5.8</v>
      </c>
      <c r="M14" s="33"/>
      <c r="N14" s="39"/>
      <c r="O14" s="40"/>
      <c r="P14" s="39"/>
      <c r="Q14" s="40"/>
      <c r="R14" s="39"/>
      <c r="S14" s="41"/>
      <c r="T14" s="34">
        <v>5.8</v>
      </c>
      <c r="U14" s="25">
        <v>5.8</v>
      </c>
      <c r="V14" s="42">
        <v>0</v>
      </c>
      <c r="W14" s="42"/>
      <c r="X14" s="43"/>
      <c r="Y14" s="25"/>
      <c r="Z14" s="44"/>
      <c r="AA14" s="45"/>
      <c r="AB14" s="43"/>
      <c r="AC14" s="34">
        <v>5.8</v>
      </c>
    </row>
    <row r="15" customHeight="1" spans="1:29">
      <c r="A15" s="24"/>
      <c r="B15" s="30" t="s">
        <v>470</v>
      </c>
      <c r="C15" s="25">
        <f t="shared" si="0"/>
        <v>5.2</v>
      </c>
      <c r="D15" s="25">
        <v>2.2</v>
      </c>
      <c r="E15" s="25"/>
      <c r="F15" s="25">
        <v>0.2</v>
      </c>
      <c r="G15" s="25">
        <v>2</v>
      </c>
      <c r="H15" s="25"/>
      <c r="I15" s="25">
        <v>2</v>
      </c>
      <c r="J15" s="25"/>
      <c r="K15" s="25">
        <v>3</v>
      </c>
      <c r="L15" s="25">
        <v>8.73</v>
      </c>
      <c r="M15" s="26">
        <v>0</v>
      </c>
      <c r="N15" s="27">
        <v>0</v>
      </c>
      <c r="O15" s="25">
        <v>0</v>
      </c>
      <c r="P15" s="27">
        <v>0</v>
      </c>
      <c r="Q15" s="25">
        <v>0</v>
      </c>
      <c r="R15" s="27">
        <v>0</v>
      </c>
      <c r="S15" s="28">
        <v>0</v>
      </c>
      <c r="T15" s="34">
        <v>8.73</v>
      </c>
      <c r="U15" s="34">
        <v>3.53</v>
      </c>
      <c r="V15" s="34">
        <v>-2.2</v>
      </c>
      <c r="W15" s="34"/>
      <c r="X15" s="29">
        <v>-0.2</v>
      </c>
      <c r="Y15" s="25">
        <v>-2</v>
      </c>
      <c r="Z15" s="36"/>
      <c r="AA15" s="37">
        <v>-2</v>
      </c>
      <c r="AB15" s="29"/>
      <c r="AC15" s="34">
        <v>5.73</v>
      </c>
    </row>
    <row r="16" customHeight="1" spans="1:29">
      <c r="A16" s="24"/>
      <c r="B16" s="30" t="s">
        <v>471</v>
      </c>
      <c r="C16" s="25">
        <f t="shared" si="0"/>
        <v>8</v>
      </c>
      <c r="D16" s="25">
        <v>3</v>
      </c>
      <c r="E16" s="25"/>
      <c r="F16" s="25"/>
      <c r="G16" s="25">
        <v>3</v>
      </c>
      <c r="H16" s="25"/>
      <c r="I16" s="25">
        <v>3</v>
      </c>
      <c r="J16" s="25"/>
      <c r="K16" s="25">
        <v>5</v>
      </c>
      <c r="L16" s="25"/>
      <c r="M16" s="26">
        <v>0</v>
      </c>
      <c r="N16" s="27">
        <v>0</v>
      </c>
      <c r="O16" s="25">
        <v>0</v>
      </c>
      <c r="P16" s="27">
        <v>0</v>
      </c>
      <c r="Q16" s="25">
        <v>0</v>
      </c>
      <c r="R16" s="27">
        <v>0</v>
      </c>
      <c r="S16" s="28">
        <v>0</v>
      </c>
      <c r="T16" s="34"/>
      <c r="U16" s="34">
        <v>-8</v>
      </c>
      <c r="V16" s="34">
        <v>-3</v>
      </c>
      <c r="W16" s="34"/>
      <c r="X16" s="29"/>
      <c r="Y16" s="25">
        <v>-3</v>
      </c>
      <c r="Z16" s="36"/>
      <c r="AA16" s="37">
        <v>-3</v>
      </c>
      <c r="AB16" s="29"/>
      <c r="AC16" s="34">
        <v>-5</v>
      </c>
    </row>
    <row r="17" customHeight="1" spans="1:29">
      <c r="A17" s="24"/>
      <c r="B17" s="30" t="s">
        <v>472</v>
      </c>
      <c r="C17" s="25">
        <f t="shared" si="0"/>
        <v>3</v>
      </c>
      <c r="D17" s="25">
        <v>1</v>
      </c>
      <c r="E17" s="25"/>
      <c r="F17" s="25"/>
      <c r="G17" s="25">
        <v>1</v>
      </c>
      <c r="H17" s="25"/>
      <c r="I17" s="25">
        <v>1</v>
      </c>
      <c r="J17" s="25"/>
      <c r="K17" s="25">
        <v>2</v>
      </c>
      <c r="L17" s="25"/>
      <c r="M17" s="26">
        <v>0</v>
      </c>
      <c r="N17" s="27">
        <v>0</v>
      </c>
      <c r="O17" s="25">
        <v>0</v>
      </c>
      <c r="P17" s="27">
        <v>0</v>
      </c>
      <c r="Q17" s="25">
        <v>0</v>
      </c>
      <c r="R17" s="27">
        <v>0</v>
      </c>
      <c r="S17" s="28">
        <v>0</v>
      </c>
      <c r="T17" s="34"/>
      <c r="U17" s="34">
        <v>-3</v>
      </c>
      <c r="V17" s="34">
        <v>-1</v>
      </c>
      <c r="W17" s="34"/>
      <c r="X17" s="29"/>
      <c r="Y17" s="25">
        <v>-1</v>
      </c>
      <c r="Z17" s="36"/>
      <c r="AA17" s="37">
        <v>-1</v>
      </c>
      <c r="AB17" s="29"/>
      <c r="AC17" s="34">
        <v>-2</v>
      </c>
    </row>
    <row r="18" customHeight="1" spans="1:29">
      <c r="A18" s="24"/>
      <c r="B18" s="24" t="s">
        <v>473</v>
      </c>
      <c r="C18" s="25">
        <f t="shared" si="0"/>
        <v>2.9</v>
      </c>
      <c r="D18" s="25">
        <v>2.9</v>
      </c>
      <c r="E18" s="25"/>
      <c r="F18" s="25"/>
      <c r="G18" s="25">
        <v>2.9</v>
      </c>
      <c r="H18" s="25"/>
      <c r="I18" s="25">
        <v>2.9</v>
      </c>
      <c r="J18" s="25"/>
      <c r="K18" s="25">
        <v>0</v>
      </c>
      <c r="L18" s="25">
        <v>0</v>
      </c>
      <c r="M18" s="26">
        <v>0</v>
      </c>
      <c r="N18" s="27">
        <v>0</v>
      </c>
      <c r="O18" s="25">
        <v>0</v>
      </c>
      <c r="P18" s="27">
        <v>0</v>
      </c>
      <c r="Q18" s="25">
        <v>0</v>
      </c>
      <c r="R18" s="27">
        <v>0</v>
      </c>
      <c r="S18" s="28">
        <v>0</v>
      </c>
      <c r="T18" s="29"/>
      <c r="U18" s="34">
        <v>-2.9</v>
      </c>
      <c r="V18" s="36">
        <v>-2.9</v>
      </c>
      <c r="W18" s="37"/>
      <c r="X18" s="29"/>
      <c r="Y18" s="25">
        <v>-2.9</v>
      </c>
      <c r="Z18" s="36"/>
      <c r="AA18" s="37">
        <v>-2.9</v>
      </c>
      <c r="AB18" s="29"/>
      <c r="AC18" s="34">
        <v>0</v>
      </c>
    </row>
    <row r="19" customHeight="1" spans="1:29">
      <c r="H19" s="2"/>
      <c r="K19" s="2"/>
      <c r="U19" s="46"/>
      <c r="V19" s="46"/>
      <c r="W19" s="46"/>
      <c r="X19" s="46"/>
      <c r="Y19" s="46"/>
      <c r="Z19" s="46"/>
      <c r="AA19" s="46"/>
      <c r="AB19" s="46"/>
      <c r="AC19" s="46"/>
    </row>
    <row r="20" customHeight="1" spans="1:29">
      <c r="I20" s="2"/>
      <c r="K20" s="2"/>
    </row>
  </sheetData>
  <mergeCells count="30">
    <mergeCell ref="A2:AC2"/>
    <mergeCell ref="C4:K4"/>
    <mergeCell ref="L4:T4"/>
    <mergeCell ref="U4:AC4"/>
    <mergeCell ref="D5:I5"/>
    <mergeCell ref="M5:R5"/>
    <mergeCell ref="V5:AA5"/>
    <mergeCell ref="G6:I6"/>
    <mergeCell ref="P6:R6"/>
    <mergeCell ref="Y6:AA6"/>
    <mergeCell ref="A4:A7"/>
    <mergeCell ref="B4:B7"/>
    <mergeCell ref="C5:C7"/>
    <mergeCell ref="D6:D7"/>
    <mergeCell ref="E6:E7"/>
    <mergeCell ref="F6:F7"/>
    <mergeCell ref="J5:J7"/>
    <mergeCell ref="K5:K7"/>
    <mergeCell ref="L5:L7"/>
    <mergeCell ref="M6:M7"/>
    <mergeCell ref="N6:N7"/>
    <mergeCell ref="O6:O7"/>
    <mergeCell ref="S5:S7"/>
    <mergeCell ref="T5:T7"/>
    <mergeCell ref="U5:U7"/>
    <mergeCell ref="V6:V7"/>
    <mergeCell ref="W6:W7"/>
    <mergeCell ref="X6:X7"/>
    <mergeCell ref="AB5:AB7"/>
    <mergeCell ref="AC5:AC7"/>
  </mergeCells>
  <printOptions horizontalCentered="1"/>
  <pageMargins left="0.588888888888889" right="0.588888888888889" top="0.788888888888889" bottom="0.788888888888889" header="0.5" footer="0.5"/>
  <pageSetup paperSize="9" scale="60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view="pageBreakPreview" zoomScaleNormal="100" workbookViewId="0">
      <selection activeCell="B15" sqref="B15:J15"/>
    </sheetView>
  </sheetViews>
  <sheetFormatPr defaultColWidth="9.33333333333333" defaultRowHeight="11.25"/>
  <cols>
    <col min="1" max="1" width="19.3333333333333" customWidth="1"/>
    <col min="10" max="10" width="31.3333333333333" customWidth="1"/>
    <col min="11" max="11" width="14.3333333333333" customWidth="1"/>
    <col min="12" max="12" width="66.8333333333333" customWidth="1"/>
  </cols>
  <sheetData>
    <row r="1" ht="22.5" spans="1:12">
      <c r="A1" s="167" t="s">
        <v>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</row>
    <row r="3" ht="24" customHeight="1" spans="1:12">
      <c r="A3" s="168" t="s">
        <v>6</v>
      </c>
      <c r="B3" s="168" t="s">
        <v>7</v>
      </c>
      <c r="C3" s="168"/>
      <c r="D3" s="168"/>
      <c r="E3" s="168"/>
      <c r="F3" s="168"/>
      <c r="G3" s="168"/>
      <c r="H3" s="168"/>
      <c r="I3" s="168"/>
      <c r="J3" s="168"/>
      <c r="K3" s="169" t="s">
        <v>8</v>
      </c>
      <c r="L3" s="169" t="s">
        <v>9</v>
      </c>
    </row>
    <row r="4" s="166" customFormat="1" ht="24.95" customHeight="1" spans="1:12">
      <c r="A4" s="170" t="s">
        <v>10</v>
      </c>
      <c r="B4" s="171" t="s">
        <v>11</v>
      </c>
      <c r="C4" s="171"/>
      <c r="D4" s="171"/>
      <c r="E4" s="171"/>
      <c r="F4" s="171"/>
      <c r="G4" s="171"/>
      <c r="H4" s="171"/>
      <c r="I4" s="171"/>
      <c r="J4" s="171"/>
      <c r="K4" s="170" t="s">
        <v>12</v>
      </c>
      <c r="L4" s="170"/>
    </row>
    <row r="5" s="166" customFormat="1" ht="24.95" customHeight="1" spans="1:12">
      <c r="A5" s="170" t="s">
        <v>13</v>
      </c>
      <c r="B5" s="172" t="s">
        <v>14</v>
      </c>
      <c r="C5" s="172"/>
      <c r="D5" s="172"/>
      <c r="E5" s="172"/>
      <c r="F5" s="172"/>
      <c r="G5" s="172"/>
      <c r="H5" s="172"/>
      <c r="I5" s="172"/>
      <c r="J5" s="172"/>
      <c r="K5" s="170" t="s">
        <v>12</v>
      </c>
      <c r="L5" s="169"/>
    </row>
    <row r="6" s="166" customFormat="1" ht="24.95" customHeight="1" spans="1:12">
      <c r="A6" s="170" t="s">
        <v>15</v>
      </c>
      <c r="B6" s="172" t="s">
        <v>16</v>
      </c>
      <c r="C6" s="172"/>
      <c r="D6" s="172"/>
      <c r="E6" s="172"/>
      <c r="F6" s="172"/>
      <c r="G6" s="172"/>
      <c r="H6" s="172"/>
      <c r="I6" s="172"/>
      <c r="J6" s="172"/>
      <c r="K6" s="170" t="s">
        <v>12</v>
      </c>
      <c r="L6" s="169"/>
    </row>
    <row r="7" s="166" customFormat="1" ht="24.95" customHeight="1" spans="1:12">
      <c r="A7" s="170" t="s">
        <v>17</v>
      </c>
      <c r="B7" s="172" t="s">
        <v>18</v>
      </c>
      <c r="C7" s="172"/>
      <c r="D7" s="172"/>
      <c r="E7" s="172"/>
      <c r="F7" s="172"/>
      <c r="G7" s="172"/>
      <c r="H7" s="172"/>
      <c r="I7" s="172"/>
      <c r="J7" s="172"/>
      <c r="K7" s="170" t="s">
        <v>12</v>
      </c>
      <c r="L7" s="169"/>
    </row>
    <row r="8" s="166" customFormat="1" ht="24.95" customHeight="1" spans="1:12">
      <c r="A8" s="170" t="s">
        <v>19</v>
      </c>
      <c r="B8" s="172" t="s">
        <v>20</v>
      </c>
      <c r="C8" s="172"/>
      <c r="D8" s="172"/>
      <c r="E8" s="172"/>
      <c r="F8" s="172"/>
      <c r="G8" s="172"/>
      <c r="H8" s="172"/>
      <c r="I8" s="172"/>
      <c r="J8" s="172"/>
      <c r="K8" s="170" t="s">
        <v>12</v>
      </c>
      <c r="L8" s="169"/>
    </row>
    <row r="9" s="166" customFormat="1" ht="24.95" customHeight="1" spans="1:12">
      <c r="A9" s="170" t="s">
        <v>21</v>
      </c>
      <c r="B9" s="172" t="s">
        <v>22</v>
      </c>
      <c r="C9" s="172"/>
      <c r="D9" s="172"/>
      <c r="E9" s="172"/>
      <c r="F9" s="172"/>
      <c r="G9" s="172"/>
      <c r="H9" s="172"/>
      <c r="I9" s="172"/>
      <c r="J9" s="172"/>
      <c r="K9" s="170" t="s">
        <v>12</v>
      </c>
      <c r="L9" s="169"/>
    </row>
    <row r="10" s="166" customFormat="1" ht="24.95" customHeight="1" spans="1:12">
      <c r="A10" s="170" t="s">
        <v>23</v>
      </c>
      <c r="B10" s="172" t="s">
        <v>24</v>
      </c>
      <c r="C10" s="172"/>
      <c r="D10" s="172"/>
      <c r="E10" s="172"/>
      <c r="F10" s="172"/>
      <c r="G10" s="172"/>
      <c r="H10" s="172"/>
      <c r="I10" s="172"/>
      <c r="J10" s="172"/>
      <c r="K10" s="170" t="s">
        <v>12</v>
      </c>
      <c r="L10" s="169"/>
    </row>
    <row r="11" s="166" customFormat="1" ht="24.95" customHeight="1" spans="1:12">
      <c r="A11" s="170" t="s">
        <v>25</v>
      </c>
      <c r="B11" s="172" t="s">
        <v>26</v>
      </c>
      <c r="C11" s="172"/>
      <c r="D11" s="172"/>
      <c r="E11" s="172"/>
      <c r="F11" s="172"/>
      <c r="G11" s="172"/>
      <c r="H11" s="172"/>
      <c r="I11" s="172"/>
      <c r="J11" s="172"/>
      <c r="K11" s="170" t="s">
        <v>12</v>
      </c>
      <c r="L11" s="169"/>
    </row>
    <row r="12" s="166" customFormat="1" ht="24.95" customHeight="1" spans="1:12">
      <c r="A12" s="170" t="s">
        <v>27</v>
      </c>
      <c r="B12" s="172" t="s">
        <v>28</v>
      </c>
      <c r="C12" s="172"/>
      <c r="D12" s="172"/>
      <c r="E12" s="172"/>
      <c r="F12" s="172"/>
      <c r="G12" s="172"/>
      <c r="H12" s="172"/>
      <c r="I12" s="172"/>
      <c r="J12" s="172"/>
      <c r="K12" s="170" t="s">
        <v>12</v>
      </c>
      <c r="L12" s="169"/>
    </row>
    <row r="13" s="166" customFormat="1" ht="24.95" customHeight="1" spans="1:12">
      <c r="A13" s="170" t="s">
        <v>29</v>
      </c>
      <c r="B13" s="172" t="s">
        <v>30</v>
      </c>
      <c r="C13" s="172"/>
      <c r="D13" s="172"/>
      <c r="E13" s="172"/>
      <c r="F13" s="172"/>
      <c r="G13" s="172"/>
      <c r="H13" s="172"/>
      <c r="I13" s="172"/>
      <c r="J13" s="172"/>
      <c r="K13" s="170" t="s">
        <v>12</v>
      </c>
      <c r="L13" s="169"/>
    </row>
    <row r="14" s="166" customFormat="1" ht="24.95" customHeight="1" spans="1:12">
      <c r="A14" s="170" t="s">
        <v>31</v>
      </c>
      <c r="B14" s="172" t="s">
        <v>32</v>
      </c>
      <c r="C14" s="172"/>
      <c r="D14" s="172"/>
      <c r="E14" s="172"/>
      <c r="F14" s="172"/>
      <c r="G14" s="172"/>
      <c r="H14" s="172"/>
      <c r="I14" s="172"/>
      <c r="J14" s="172"/>
      <c r="K14" s="170" t="s">
        <v>12</v>
      </c>
      <c r="L14" s="169"/>
    </row>
    <row r="15" ht="24.95" customHeight="1" spans="1:12">
      <c r="A15" s="170" t="s">
        <v>33</v>
      </c>
      <c r="B15" s="172" t="s">
        <v>34</v>
      </c>
      <c r="C15" s="172"/>
      <c r="D15" s="172"/>
      <c r="E15" s="172"/>
      <c r="F15" s="172"/>
      <c r="G15" s="172"/>
      <c r="H15" s="172"/>
      <c r="I15" s="172"/>
      <c r="J15" s="172"/>
      <c r="K15" s="170" t="s">
        <v>12</v>
      </c>
      <c r="L15" s="169"/>
    </row>
  </sheetData>
  <mergeCells count="14">
    <mergeCell ref="A1:L1"/>
    <mergeCell ref="B3:J3"/>
    <mergeCell ref="B4:J4"/>
    <mergeCell ref="B5:J5"/>
    <mergeCell ref="B6:J6"/>
    <mergeCell ref="B7:J7"/>
    <mergeCell ref="B8:J8"/>
    <mergeCell ref="B9:J9"/>
    <mergeCell ref="B10:J10"/>
    <mergeCell ref="B11:J11"/>
    <mergeCell ref="B12:J12"/>
    <mergeCell ref="B13:J13"/>
    <mergeCell ref="B14:J14"/>
    <mergeCell ref="B15:J15"/>
  </mergeCells>
  <pageMargins left="0.75" right="0.75" top="1" bottom="1" header="0.5" footer="0.5"/>
  <pageSetup paperSize="9" scale="77" fitToHeight="0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"/>
  <sheetViews>
    <sheetView showGridLines="0" showZeros="0" view="pageBreakPreview" zoomScaleNormal="100" topLeftCell="A17" workbookViewId="0">
      <selection activeCell="K19" sqref="K19"/>
    </sheetView>
  </sheetViews>
  <sheetFormatPr defaultColWidth="9.16666666666667" defaultRowHeight="12.75" customHeight="1" outlineLevelCol="7"/>
  <cols>
    <col min="1" max="1" width="40.5" customWidth="1"/>
    <col min="2" max="2" width="17.6666666666667" style="2" customWidth="1"/>
    <col min="3" max="3" width="41" customWidth="1"/>
    <col min="4" max="4" width="20" style="2" customWidth="1"/>
    <col min="5" max="5" width="43" customWidth="1"/>
    <col min="6" max="6" width="16.8333333333333" customWidth="1"/>
    <col min="7" max="7" width="35.5" customWidth="1"/>
    <col min="8" max="8" width="12.5" customWidth="1"/>
    <col min="9" max="9" width="9.16666666666667" customWidth="1"/>
  </cols>
  <sheetData>
    <row r="1" ht="22.5" customHeight="1" spans="1:8">
      <c r="A1" s="62" t="s">
        <v>10</v>
      </c>
      <c r="B1" s="63"/>
      <c r="C1" s="63"/>
      <c r="D1" s="63"/>
      <c r="E1" s="63"/>
      <c r="F1" s="64"/>
    </row>
    <row r="2" ht="22.5" customHeight="1" spans="1:8">
      <c r="A2" s="65" t="s">
        <v>11</v>
      </c>
      <c r="B2" s="66"/>
      <c r="C2" s="66"/>
      <c r="D2" s="66"/>
      <c r="E2" s="66"/>
      <c r="F2" s="66"/>
    </row>
    <row r="3" ht="22.5" customHeight="1" spans="1:8">
      <c r="A3" s="67"/>
      <c r="B3" s="67"/>
      <c r="C3" s="68"/>
      <c r="D3" s="68"/>
      <c r="E3" s="69"/>
      <c r="H3" s="70" t="s">
        <v>35</v>
      </c>
    </row>
    <row r="4" ht="22.5" customHeight="1" spans="1:8">
      <c r="A4" s="71" t="s">
        <v>36</v>
      </c>
      <c r="B4" s="157"/>
      <c r="C4" s="71" t="s">
        <v>37</v>
      </c>
      <c r="D4" s="71"/>
      <c r="E4" s="71"/>
      <c r="F4" s="71"/>
      <c r="G4" s="71"/>
      <c r="H4" s="71"/>
    </row>
    <row r="5" ht="22.5" customHeight="1" spans="1:8">
      <c r="A5" s="71" t="s">
        <v>38</v>
      </c>
      <c r="B5" s="157" t="s">
        <v>39</v>
      </c>
      <c r="C5" s="71" t="s">
        <v>40</v>
      </c>
      <c r="D5" s="72" t="s">
        <v>39</v>
      </c>
      <c r="E5" s="71" t="s">
        <v>41</v>
      </c>
      <c r="F5" s="71" t="s">
        <v>39</v>
      </c>
      <c r="G5" s="71" t="s">
        <v>42</v>
      </c>
      <c r="H5" s="71" t="s">
        <v>39</v>
      </c>
    </row>
    <row r="6" ht="22.5" customHeight="1" spans="1:8">
      <c r="A6" s="130" t="s">
        <v>43</v>
      </c>
      <c r="B6" s="131"/>
      <c r="C6" s="158" t="s">
        <v>43</v>
      </c>
      <c r="D6" s="159"/>
      <c r="E6" s="160" t="s">
        <v>43</v>
      </c>
      <c r="F6" s="161"/>
      <c r="G6" s="160" t="s">
        <v>43</v>
      </c>
      <c r="H6" s="161"/>
    </row>
    <row r="7" ht="22.5" customHeight="1" spans="1:8">
      <c r="A7" s="133" t="s">
        <v>44</v>
      </c>
      <c r="B7" s="122">
        <f>SUM(B8+B10+B11)</f>
        <v>13113.19</v>
      </c>
      <c r="C7" s="134" t="s">
        <v>45</v>
      </c>
      <c r="D7" s="135"/>
      <c r="E7" s="132" t="s">
        <v>46</v>
      </c>
      <c r="F7" s="25">
        <f>F8+F9+F10+F11</f>
        <v>8242.84</v>
      </c>
      <c r="G7" s="132" t="s">
        <v>47</v>
      </c>
      <c r="H7" s="131"/>
    </row>
    <row r="8" ht="22.5" customHeight="1" spans="1:8">
      <c r="A8" s="133" t="s">
        <v>48</v>
      </c>
      <c r="B8" s="25">
        <v>10363.19</v>
      </c>
      <c r="C8" s="134" t="s">
        <v>49</v>
      </c>
      <c r="D8" s="135"/>
      <c r="E8" s="132" t="s">
        <v>50</v>
      </c>
      <c r="F8" s="85">
        <v>7475.1</v>
      </c>
      <c r="G8" s="132" t="s">
        <v>51</v>
      </c>
      <c r="H8" s="131"/>
    </row>
    <row r="9" ht="22.5" customHeight="1" spans="1:8">
      <c r="A9" s="136" t="s">
        <v>52</v>
      </c>
      <c r="B9" s="85"/>
      <c r="C9" s="134" t="s">
        <v>53</v>
      </c>
      <c r="D9" s="135"/>
      <c r="E9" s="132" t="s">
        <v>54</v>
      </c>
      <c r="F9" s="79">
        <v>742.24</v>
      </c>
      <c r="G9" s="132" t="s">
        <v>55</v>
      </c>
      <c r="H9" s="131"/>
    </row>
    <row r="10" ht="22.5" customHeight="1" spans="1:8">
      <c r="A10" s="133" t="s">
        <v>56</v>
      </c>
      <c r="B10" s="79">
        <v>2750</v>
      </c>
      <c r="C10" s="134" t="s">
        <v>57</v>
      </c>
      <c r="D10" s="135"/>
      <c r="E10" s="132" t="s">
        <v>58</v>
      </c>
      <c r="F10" s="79">
        <v>25.5</v>
      </c>
      <c r="G10" s="132" t="s">
        <v>59</v>
      </c>
      <c r="H10" s="131"/>
    </row>
    <row r="11" ht="22.5" customHeight="1" spans="1:8">
      <c r="A11" s="133" t="s">
        <v>60</v>
      </c>
      <c r="B11" s="131"/>
      <c r="C11" s="134" t="s">
        <v>61</v>
      </c>
      <c r="D11" s="162">
        <v>7475.1</v>
      </c>
      <c r="E11" s="132" t="s">
        <v>62</v>
      </c>
      <c r="F11" s="131"/>
      <c r="G11" s="132" t="s">
        <v>63</v>
      </c>
      <c r="H11" s="137">
        <v>8725.95</v>
      </c>
    </row>
    <row r="12" ht="22.5" customHeight="1" spans="1:8">
      <c r="A12" s="133" t="s">
        <v>64</v>
      </c>
      <c r="B12" s="131">
        <v>0</v>
      </c>
      <c r="C12" s="134" t="s">
        <v>65</v>
      </c>
      <c r="D12" s="135"/>
      <c r="E12" s="132" t="s">
        <v>66</v>
      </c>
      <c r="F12" s="25">
        <f>F15+F18</f>
        <v>4870.35</v>
      </c>
      <c r="G12" s="132" t="s">
        <v>67</v>
      </c>
      <c r="H12" s="137">
        <v>3916.04</v>
      </c>
    </row>
    <row r="13" ht="22.5" customHeight="1" spans="1:8">
      <c r="A13" s="133" t="s">
        <v>68</v>
      </c>
      <c r="B13" s="131">
        <v>0</v>
      </c>
      <c r="C13" s="134" t="s">
        <v>69</v>
      </c>
      <c r="D13" s="135"/>
      <c r="E13" s="132" t="s">
        <v>50</v>
      </c>
      <c r="F13" s="85">
        <v>0</v>
      </c>
      <c r="G13" s="132" t="s">
        <v>70</v>
      </c>
      <c r="H13" s="137">
        <v>0</v>
      </c>
    </row>
    <row r="14" ht="22.5" customHeight="1" spans="1:8">
      <c r="A14" s="133" t="s">
        <v>71</v>
      </c>
      <c r="B14" s="131">
        <v>0</v>
      </c>
      <c r="C14" s="134" t="s">
        <v>72</v>
      </c>
      <c r="D14" s="162">
        <v>1148.92</v>
      </c>
      <c r="E14" s="132" t="s">
        <v>54</v>
      </c>
      <c r="F14" s="79">
        <v>0</v>
      </c>
      <c r="G14" s="132" t="s">
        <v>73</v>
      </c>
      <c r="H14" s="137">
        <v>0</v>
      </c>
    </row>
    <row r="15" ht="22.5" customHeight="1" spans="1:8">
      <c r="A15" s="133" t="s">
        <v>74</v>
      </c>
      <c r="B15" s="131">
        <v>0</v>
      </c>
      <c r="C15" s="134" t="s">
        <v>75</v>
      </c>
      <c r="D15" s="135"/>
      <c r="E15" s="132" t="s">
        <v>76</v>
      </c>
      <c r="F15" s="79">
        <v>445.7</v>
      </c>
      <c r="G15" s="132" t="s">
        <v>77</v>
      </c>
      <c r="H15" s="137">
        <v>471.2</v>
      </c>
    </row>
    <row r="16" ht="22.5" customHeight="1" spans="1:8">
      <c r="A16" s="138" t="s">
        <v>78</v>
      </c>
      <c r="B16" s="131">
        <v>0</v>
      </c>
      <c r="C16" s="134" t="s">
        <v>79</v>
      </c>
      <c r="D16" s="162">
        <v>1251.81</v>
      </c>
      <c r="E16" s="132" t="s">
        <v>80</v>
      </c>
      <c r="F16" s="79">
        <v>0</v>
      </c>
      <c r="G16" s="132" t="s">
        <v>81</v>
      </c>
      <c r="H16" s="131"/>
    </row>
    <row r="17" ht="22.5" customHeight="1" spans="1:8">
      <c r="A17" s="138" t="s">
        <v>82</v>
      </c>
      <c r="B17" s="131">
        <v>0</v>
      </c>
      <c r="C17" s="134" t="s">
        <v>83</v>
      </c>
      <c r="D17" s="135"/>
      <c r="E17" s="132" t="s">
        <v>84</v>
      </c>
      <c r="F17" s="79">
        <v>0</v>
      </c>
      <c r="G17" s="132" t="s">
        <v>85</v>
      </c>
      <c r="H17" s="131"/>
    </row>
    <row r="18" ht="22.5" customHeight="1" spans="1:8">
      <c r="A18" s="138"/>
      <c r="B18" s="139"/>
      <c r="C18" s="134" t="s">
        <v>86</v>
      </c>
      <c r="D18" s="162">
        <v>2750</v>
      </c>
      <c r="E18" s="132" t="s">
        <v>87</v>
      </c>
      <c r="F18" s="79">
        <v>4424.65</v>
      </c>
      <c r="G18" s="132" t="s">
        <v>88</v>
      </c>
      <c r="H18" s="131"/>
    </row>
    <row r="19" ht="22.5" customHeight="1" spans="1:8">
      <c r="A19" s="140"/>
      <c r="B19" s="141"/>
      <c r="C19" s="134" t="s">
        <v>89</v>
      </c>
      <c r="D19" s="135"/>
      <c r="E19" s="132" t="s">
        <v>90</v>
      </c>
      <c r="F19" s="131"/>
      <c r="G19" s="132" t="s">
        <v>91</v>
      </c>
      <c r="H19" s="131"/>
    </row>
    <row r="20" ht="22.5" customHeight="1" spans="1:8">
      <c r="A20" s="140"/>
      <c r="B20" s="139"/>
      <c r="C20" s="134" t="s">
        <v>92</v>
      </c>
      <c r="D20" s="135"/>
      <c r="E20" s="132" t="s">
        <v>93</v>
      </c>
      <c r="F20" s="131"/>
      <c r="G20" s="132" t="s">
        <v>94</v>
      </c>
      <c r="H20" s="131"/>
    </row>
    <row r="21" ht="22.5" customHeight="1" spans="1:8">
      <c r="A21" s="59"/>
      <c r="B21" s="139"/>
      <c r="C21" s="134" t="s">
        <v>95</v>
      </c>
      <c r="D21" s="135"/>
      <c r="E21" s="132" t="s">
        <v>96</v>
      </c>
      <c r="F21" s="131"/>
      <c r="G21" s="132" t="s">
        <v>97</v>
      </c>
      <c r="H21" s="131"/>
    </row>
    <row r="22" ht="22.5" customHeight="1" spans="1:8">
      <c r="A22" s="60"/>
      <c r="B22" s="139"/>
      <c r="C22" s="134" t="s">
        <v>98</v>
      </c>
      <c r="D22" s="135"/>
      <c r="E22" s="132" t="s">
        <v>99</v>
      </c>
      <c r="F22" s="131"/>
      <c r="G22" s="132"/>
      <c r="H22" s="131"/>
    </row>
    <row r="23" ht="22.5" customHeight="1" spans="1:8">
      <c r="A23" s="143"/>
      <c r="B23" s="139"/>
      <c r="C23" s="134" t="s">
        <v>100</v>
      </c>
      <c r="D23" s="135"/>
      <c r="E23" s="144" t="s">
        <v>101</v>
      </c>
      <c r="F23" s="131"/>
      <c r="G23" s="144"/>
      <c r="H23" s="131"/>
    </row>
    <row r="24" ht="22.5" customHeight="1" spans="1:8">
      <c r="A24" s="143"/>
      <c r="B24" s="139"/>
      <c r="C24" s="134" t="s">
        <v>102</v>
      </c>
      <c r="D24" s="135"/>
      <c r="E24" s="144" t="s">
        <v>103</v>
      </c>
      <c r="F24" s="131"/>
      <c r="G24" s="144"/>
      <c r="H24" s="131"/>
    </row>
    <row r="25" ht="22.5" customHeight="1" spans="1:8">
      <c r="A25" s="143"/>
      <c r="B25" s="139"/>
      <c r="C25" s="134" t="s">
        <v>104</v>
      </c>
      <c r="D25" s="135"/>
      <c r="E25" s="144" t="s">
        <v>105</v>
      </c>
      <c r="F25" s="131"/>
      <c r="G25" s="144"/>
      <c r="H25" s="131"/>
    </row>
    <row r="26" ht="22.5" customHeight="1" spans="1:8">
      <c r="A26" s="143"/>
      <c r="B26" s="139"/>
      <c r="C26" s="134" t="s">
        <v>106</v>
      </c>
      <c r="D26" s="162">
        <v>487.36</v>
      </c>
      <c r="E26" s="144"/>
      <c r="F26" s="131"/>
      <c r="G26" s="144"/>
      <c r="H26" s="131"/>
    </row>
    <row r="27" ht="22.5" customHeight="1" spans="1:8">
      <c r="A27" s="60"/>
      <c r="B27" s="141"/>
      <c r="C27" s="134" t="s">
        <v>107</v>
      </c>
      <c r="D27" s="135"/>
      <c r="E27" s="132"/>
      <c r="F27" s="131"/>
      <c r="G27" s="132"/>
      <c r="H27" s="131"/>
    </row>
    <row r="28" ht="22.5" customHeight="1" spans="1:8">
      <c r="A28" s="143"/>
      <c r="B28" s="139"/>
      <c r="C28" s="134" t="s">
        <v>108</v>
      </c>
      <c r="D28" s="135"/>
      <c r="E28" s="132"/>
      <c r="F28" s="131"/>
      <c r="G28" s="132"/>
      <c r="H28" s="131"/>
    </row>
    <row r="29" ht="22.5" customHeight="1" spans="1:8">
      <c r="A29" s="60"/>
      <c r="B29" s="141"/>
      <c r="C29" s="134" t="s">
        <v>109</v>
      </c>
      <c r="D29" s="135"/>
      <c r="E29" s="132"/>
      <c r="F29" s="131"/>
      <c r="G29" s="132"/>
      <c r="H29" s="131"/>
    </row>
    <row r="30" ht="22.5" customHeight="1" spans="1:8">
      <c r="A30" s="60"/>
      <c r="B30" s="139"/>
      <c r="C30" s="134" t="s">
        <v>110</v>
      </c>
      <c r="D30" s="135"/>
      <c r="E30" s="132"/>
      <c r="F30" s="131"/>
      <c r="G30" s="132"/>
      <c r="H30" s="131"/>
    </row>
    <row r="31" ht="22.5" customHeight="1" spans="1:8">
      <c r="A31" s="60"/>
      <c r="B31" s="139"/>
      <c r="C31" s="134" t="s">
        <v>111</v>
      </c>
      <c r="D31" s="135"/>
      <c r="E31" s="132"/>
      <c r="F31" s="131"/>
      <c r="G31" s="132"/>
      <c r="H31" s="131"/>
    </row>
    <row r="32" ht="22.5" customHeight="1" spans="1:8">
      <c r="A32" s="60"/>
      <c r="B32" s="139"/>
      <c r="C32" s="134" t="s">
        <v>112</v>
      </c>
      <c r="D32" s="135"/>
      <c r="E32" s="132"/>
      <c r="F32" s="131"/>
      <c r="G32" s="132"/>
      <c r="H32" s="131"/>
    </row>
    <row r="33" ht="22.5" customHeight="1" spans="1:8">
      <c r="A33" s="60"/>
      <c r="B33" s="139"/>
      <c r="C33" s="134" t="s">
        <v>113</v>
      </c>
      <c r="D33" s="135"/>
      <c r="E33" s="132"/>
      <c r="F33" s="131"/>
      <c r="G33" s="132"/>
      <c r="H33" s="131"/>
    </row>
    <row r="34" ht="22.5" customHeight="1" spans="1:8">
      <c r="A34" s="59"/>
      <c r="B34" s="139"/>
      <c r="C34" s="134" t="s">
        <v>114</v>
      </c>
      <c r="D34" s="135"/>
      <c r="E34" s="132"/>
      <c r="F34" s="131"/>
      <c r="G34" s="132"/>
      <c r="H34" s="131"/>
    </row>
    <row r="35" ht="22.5" customHeight="1" spans="1:8">
      <c r="A35" s="72" t="s">
        <v>115</v>
      </c>
      <c r="B35" s="163">
        <f>B7+B12+B13+B1+B15+B16+B17</f>
        <v>13113.19</v>
      </c>
      <c r="C35" s="72" t="s">
        <v>116</v>
      </c>
      <c r="D35" s="98">
        <f>SUM(D7:D33)</f>
        <v>13113.19</v>
      </c>
      <c r="E35" s="72" t="s">
        <v>116</v>
      </c>
      <c r="F35" s="148">
        <f>F7+F12+F23</f>
        <v>13113.19</v>
      </c>
      <c r="G35" s="72" t="s">
        <v>116</v>
      </c>
      <c r="H35" s="148">
        <f>SUM(H11:H34)</f>
        <v>13113.19</v>
      </c>
    </row>
    <row r="36" ht="22.5" customHeight="1" spans="1:8">
      <c r="A36" s="142" t="s">
        <v>117</v>
      </c>
      <c r="B36" s="139"/>
      <c r="C36" s="138" t="s">
        <v>118</v>
      </c>
      <c r="D36" s="151"/>
      <c r="E36" s="138" t="s">
        <v>118</v>
      </c>
      <c r="F36" s="148"/>
      <c r="G36" s="138" t="s">
        <v>118</v>
      </c>
      <c r="H36" s="148"/>
    </row>
    <row r="37" ht="22.5" customHeight="1" spans="1:8">
      <c r="A37" s="142" t="s">
        <v>119</v>
      </c>
      <c r="B37" s="139"/>
      <c r="C37" s="164" t="s">
        <v>120</v>
      </c>
      <c r="D37" s="131"/>
      <c r="E37" s="164" t="s">
        <v>120</v>
      </c>
      <c r="F37" s="131"/>
      <c r="G37" s="164" t="s">
        <v>120</v>
      </c>
      <c r="H37" s="131"/>
    </row>
    <row r="38" ht="22.5" customHeight="1" spans="1:8">
      <c r="A38" s="142" t="s">
        <v>121</v>
      </c>
      <c r="B38" s="165"/>
      <c r="C38" s="149"/>
      <c r="D38" s="151"/>
      <c r="E38" s="60"/>
      <c r="F38" s="151"/>
      <c r="G38" s="60"/>
      <c r="H38" s="151"/>
    </row>
    <row r="39" ht="22.5" customHeight="1" spans="1:8">
      <c r="A39" s="142" t="s">
        <v>122</v>
      </c>
      <c r="B39" s="139"/>
      <c r="C39" s="149"/>
      <c r="D39" s="151"/>
      <c r="E39" s="59"/>
      <c r="F39" s="151"/>
      <c r="G39" s="59"/>
      <c r="H39" s="151"/>
    </row>
    <row r="40" ht="22.5" customHeight="1" spans="1:8">
      <c r="A40" s="142" t="s">
        <v>123</v>
      </c>
      <c r="B40" s="139"/>
      <c r="C40" s="149"/>
      <c r="D40" s="150"/>
      <c r="E40" s="60"/>
      <c r="F40" s="151"/>
      <c r="G40" s="60"/>
      <c r="H40" s="151"/>
    </row>
    <row r="41" ht="21" customHeight="1" spans="1:8">
      <c r="A41" s="60"/>
      <c r="B41" s="139"/>
      <c r="C41" s="59"/>
      <c r="D41" s="150"/>
      <c r="E41" s="59"/>
      <c r="F41" s="150"/>
      <c r="G41" s="59"/>
      <c r="H41" s="150"/>
    </row>
    <row r="42" ht="22.5" customHeight="1" spans="1:8">
      <c r="A42" s="71" t="s">
        <v>124</v>
      </c>
      <c r="B42" s="141">
        <f>B35+B36+B37+B38</f>
        <v>13113.19</v>
      </c>
      <c r="C42" s="152" t="s">
        <v>125</v>
      </c>
      <c r="D42" s="150">
        <f>D35+D36+D37+D38</f>
        <v>13113.19</v>
      </c>
      <c r="E42" s="71" t="s">
        <v>125</v>
      </c>
      <c r="F42" s="148">
        <f>F35+F36</f>
        <v>13113.19</v>
      </c>
      <c r="G42" s="71" t="s">
        <v>125</v>
      </c>
      <c r="H42" s="131">
        <f>H35+H36</f>
        <v>13113.19</v>
      </c>
    </row>
  </sheetData>
  <mergeCells count="3">
    <mergeCell ref="A3:B3"/>
    <mergeCell ref="A4:B4"/>
    <mergeCell ref="C4:H4"/>
  </mergeCells>
  <printOptions horizontalCentered="1"/>
  <pageMargins left="0.75" right="0.75" top="0.788888888888889" bottom="1" header="0" footer="0"/>
  <pageSetup paperSize="9" scale="43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showGridLines="0" showZeros="0" view="pageBreakPreview" zoomScaleNormal="100" workbookViewId="0">
      <selection activeCell="F23" sqref="F23"/>
    </sheetView>
  </sheetViews>
  <sheetFormatPr defaultColWidth="9.16666666666667" defaultRowHeight="12.75" customHeight="1"/>
  <cols>
    <col min="1" max="1" width="13.6666666666667" customWidth="1"/>
    <col min="2" max="2" width="30.5" customWidth="1"/>
    <col min="3" max="3" width="12.1666666666667" customWidth="1"/>
    <col min="4" max="4" width="11" customWidth="1"/>
    <col min="5" max="5" width="14" customWidth="1"/>
    <col min="6" max="6" width="13.6666666666667" customWidth="1"/>
    <col min="7" max="7" width="11.3333333333333" customWidth="1"/>
    <col min="8" max="8" width="12.3333333333333" customWidth="1"/>
    <col min="9" max="13" width="14.3333333333333" customWidth="1"/>
    <col min="14" max="14" width="9.16666666666667" customWidth="1"/>
    <col min="15" max="15" width="14.3333333333333" customWidth="1"/>
    <col min="16" max="16" width="10.6666666666667" customWidth="1"/>
    <col min="17" max="17" width="9.16666666666667" customWidth="1"/>
  </cols>
  <sheetData>
    <row r="1" ht="29.25" customHeight="1" spans="1:16">
      <c r="A1" s="2" t="s">
        <v>13</v>
      </c>
      <c r="B1" s="2"/>
      <c r="C1" s="2"/>
    </row>
    <row r="2" ht="35.25" customHeight="1" spans="1:16">
      <c r="A2" s="153" t="s">
        <v>14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48"/>
    </row>
    <row r="3" ht="21.75" customHeight="1" spans="1:16">
      <c r="O3" s="4" t="s">
        <v>35</v>
      </c>
    </row>
    <row r="4" ht="18" customHeight="1" spans="1:16">
      <c r="A4" s="5" t="s">
        <v>126</v>
      </c>
      <c r="B4" s="5" t="s">
        <v>127</v>
      </c>
      <c r="C4" s="5" t="s">
        <v>128</v>
      </c>
      <c r="D4" s="5" t="s">
        <v>129</v>
      </c>
      <c r="E4" s="5"/>
      <c r="F4" s="5"/>
      <c r="G4" s="5"/>
      <c r="H4" s="5"/>
      <c r="I4" s="5"/>
      <c r="J4" s="5"/>
      <c r="K4" s="5"/>
      <c r="L4" s="5"/>
      <c r="M4" s="5"/>
      <c r="N4" s="5"/>
      <c r="O4" s="133"/>
    </row>
    <row r="5" ht="22.5" customHeight="1" spans="1:16">
      <c r="A5" s="5"/>
      <c r="B5" s="5"/>
      <c r="C5" s="5"/>
      <c r="D5" s="12" t="s">
        <v>130</v>
      </c>
      <c r="E5" s="12" t="s">
        <v>131</v>
      </c>
      <c r="F5" s="12"/>
      <c r="G5" s="12" t="s">
        <v>132</v>
      </c>
      <c r="H5" s="12" t="s">
        <v>133</v>
      </c>
      <c r="I5" s="12" t="s">
        <v>134</v>
      </c>
      <c r="J5" s="12" t="s">
        <v>135</v>
      </c>
      <c r="K5" s="12" t="s">
        <v>136</v>
      </c>
      <c r="L5" s="12" t="s">
        <v>117</v>
      </c>
      <c r="M5" s="12" t="s">
        <v>121</v>
      </c>
      <c r="N5" s="12" t="s">
        <v>119</v>
      </c>
      <c r="O5" s="12" t="s">
        <v>137</v>
      </c>
    </row>
    <row r="6" ht="33.95" customHeight="1" spans="1:16">
      <c r="A6" s="5"/>
      <c r="B6" s="5"/>
      <c r="C6" s="5"/>
      <c r="D6" s="12"/>
      <c r="E6" s="12" t="s">
        <v>138</v>
      </c>
      <c r="F6" s="12" t="s">
        <v>139</v>
      </c>
      <c r="G6" s="12"/>
      <c r="H6" s="12"/>
      <c r="I6" s="12"/>
      <c r="J6" s="12"/>
      <c r="K6" s="12"/>
      <c r="L6" s="12"/>
      <c r="M6" s="12"/>
      <c r="N6" s="12"/>
      <c r="O6" s="12"/>
    </row>
    <row r="7" customHeight="1" spans="1:16">
      <c r="A7" s="100" t="s">
        <v>140</v>
      </c>
      <c r="B7" s="100"/>
      <c r="C7" s="100">
        <v>1</v>
      </c>
      <c r="D7" s="100">
        <v>2</v>
      </c>
      <c r="E7" s="100">
        <v>3</v>
      </c>
      <c r="F7" s="100">
        <v>4</v>
      </c>
      <c r="G7" s="100">
        <v>5</v>
      </c>
      <c r="H7" s="100">
        <v>6</v>
      </c>
      <c r="I7" s="100">
        <v>7</v>
      </c>
      <c r="J7" s="100">
        <v>8</v>
      </c>
      <c r="K7" s="100">
        <v>9</v>
      </c>
      <c r="L7" s="100">
        <v>10</v>
      </c>
      <c r="M7" s="100">
        <v>11</v>
      </c>
      <c r="N7" s="100">
        <v>12</v>
      </c>
      <c r="O7" s="100">
        <v>13</v>
      </c>
    </row>
    <row r="8" ht="15" customHeight="1" spans="1:16">
      <c r="A8" s="60"/>
      <c r="B8" s="60" t="s">
        <v>130</v>
      </c>
      <c r="C8" s="60">
        <v>13113.19</v>
      </c>
      <c r="D8" s="60">
        <f>D9+D10+D11+D12+D13+D14+D15+D16+D17</f>
        <v>13113.19</v>
      </c>
      <c r="E8" s="60">
        <v>10363.19</v>
      </c>
      <c r="F8" s="60"/>
      <c r="G8" s="60">
        <v>2750</v>
      </c>
      <c r="H8" s="60"/>
      <c r="I8" s="60">
        <v>0</v>
      </c>
      <c r="J8" s="60"/>
      <c r="K8" s="60"/>
      <c r="L8" s="60"/>
      <c r="M8" s="59"/>
      <c r="N8" s="59"/>
      <c r="O8" s="59">
        <v>0</v>
      </c>
      <c r="P8" s="2"/>
    </row>
    <row r="9" ht="15" customHeight="1" spans="1:16">
      <c r="A9" s="60" t="s">
        <v>141</v>
      </c>
      <c r="B9" s="60" t="s">
        <v>142</v>
      </c>
      <c r="C9" s="155">
        <v>909.72</v>
      </c>
      <c r="D9" s="155">
        <v>909.72</v>
      </c>
      <c r="E9" s="155">
        <v>909.72</v>
      </c>
      <c r="F9" s="60"/>
      <c r="G9" s="60">
        <v>0</v>
      </c>
      <c r="H9" s="60"/>
      <c r="I9" s="60">
        <v>0</v>
      </c>
      <c r="J9" s="60"/>
      <c r="K9" s="60"/>
      <c r="L9" s="60"/>
      <c r="M9" s="59"/>
      <c r="N9" s="60"/>
      <c r="O9" s="59">
        <v>0</v>
      </c>
    </row>
    <row r="10" ht="15" customHeight="1" spans="1:16">
      <c r="A10" s="60" t="s">
        <v>143</v>
      </c>
      <c r="B10" s="60" t="s">
        <v>144</v>
      </c>
      <c r="C10" s="155">
        <v>1429.47</v>
      </c>
      <c r="D10" s="155">
        <v>1429.47</v>
      </c>
      <c r="E10" s="155">
        <v>1429.47</v>
      </c>
      <c r="F10" s="60"/>
      <c r="G10" s="60">
        <v>0</v>
      </c>
      <c r="H10" s="60"/>
      <c r="I10" s="60">
        <v>0</v>
      </c>
      <c r="J10" s="60"/>
      <c r="K10" s="60"/>
      <c r="L10" s="60"/>
      <c r="M10" s="59"/>
      <c r="N10" s="59"/>
      <c r="O10" s="59">
        <v>0</v>
      </c>
    </row>
    <row r="11" ht="15" customHeight="1" spans="1:16">
      <c r="A11" s="60" t="s">
        <v>145</v>
      </c>
      <c r="B11" s="60" t="s">
        <v>146</v>
      </c>
      <c r="C11" s="155">
        <v>1207</v>
      </c>
      <c r="D11" s="155">
        <v>1207</v>
      </c>
      <c r="E11" s="155">
        <v>1207</v>
      </c>
      <c r="F11" s="60"/>
      <c r="G11" s="60">
        <v>0</v>
      </c>
      <c r="H11" s="60"/>
      <c r="I11" s="60">
        <v>0</v>
      </c>
      <c r="J11" s="60"/>
      <c r="K11" s="60"/>
      <c r="L11" s="60"/>
      <c r="M11" s="60"/>
      <c r="N11" s="59"/>
      <c r="O11" s="59">
        <v>0</v>
      </c>
    </row>
    <row r="12" ht="15" customHeight="1" spans="1:16">
      <c r="A12" s="60" t="s">
        <v>147</v>
      </c>
      <c r="B12" s="60" t="s">
        <v>148</v>
      </c>
      <c r="C12" s="155">
        <v>1715</v>
      </c>
      <c r="D12" s="155">
        <v>1715</v>
      </c>
      <c r="E12" s="155">
        <v>1715</v>
      </c>
      <c r="F12" s="60"/>
      <c r="G12" s="60">
        <v>0</v>
      </c>
      <c r="H12" s="60"/>
      <c r="I12" s="60">
        <v>0</v>
      </c>
      <c r="J12" s="60"/>
      <c r="K12" s="60"/>
      <c r="L12" s="60"/>
      <c r="M12" s="60"/>
      <c r="N12" s="60"/>
      <c r="O12" s="60">
        <v>0</v>
      </c>
    </row>
    <row r="13" ht="15" customHeight="1" spans="1:16">
      <c r="A13" s="60" t="s">
        <v>149</v>
      </c>
      <c r="B13" s="60" t="s">
        <v>150</v>
      </c>
      <c r="C13" s="155">
        <v>3090</v>
      </c>
      <c r="D13" s="155">
        <v>3090</v>
      </c>
      <c r="E13" s="60">
        <v>1840</v>
      </c>
      <c r="F13" s="60"/>
      <c r="G13" s="60">
        <v>1250</v>
      </c>
      <c r="H13" s="60"/>
      <c r="I13" s="60">
        <v>0</v>
      </c>
      <c r="J13" s="60"/>
      <c r="K13" s="60"/>
      <c r="L13" s="60"/>
      <c r="M13" s="60"/>
      <c r="N13" s="60"/>
      <c r="O13" s="60">
        <v>0</v>
      </c>
    </row>
    <row r="14" ht="15" customHeight="1" spans="1:16">
      <c r="A14" s="60" t="s">
        <v>151</v>
      </c>
      <c r="B14" s="60" t="s">
        <v>152</v>
      </c>
      <c r="C14" s="155">
        <v>2290</v>
      </c>
      <c r="D14" s="155">
        <v>2290</v>
      </c>
      <c r="E14" s="155">
        <v>2290</v>
      </c>
      <c r="F14" s="60"/>
      <c r="G14" s="60">
        <v>0</v>
      </c>
      <c r="H14" s="60"/>
      <c r="I14" s="60">
        <v>0</v>
      </c>
      <c r="J14" s="60"/>
      <c r="K14" s="60"/>
      <c r="L14" s="60"/>
      <c r="M14" s="60"/>
      <c r="N14" s="60"/>
      <c r="O14" s="60">
        <v>0</v>
      </c>
    </row>
    <row r="15" ht="15" customHeight="1" spans="1:16">
      <c r="A15" s="60" t="s">
        <v>153</v>
      </c>
      <c r="B15" s="60" t="s">
        <v>154</v>
      </c>
      <c r="C15" s="155">
        <v>50</v>
      </c>
      <c r="D15" s="155">
        <v>50</v>
      </c>
      <c r="E15" s="155">
        <v>50</v>
      </c>
      <c r="F15" s="60"/>
      <c r="G15" s="60">
        <v>0</v>
      </c>
      <c r="H15" s="60"/>
      <c r="I15" s="60">
        <v>0</v>
      </c>
      <c r="J15" s="60"/>
      <c r="K15" s="60"/>
      <c r="L15" s="60"/>
      <c r="M15" s="60"/>
      <c r="N15" s="60"/>
      <c r="O15" s="60">
        <v>0</v>
      </c>
    </row>
    <row r="16" ht="15" customHeight="1" spans="1:16">
      <c r="A16" s="60" t="s">
        <v>155</v>
      </c>
      <c r="B16" s="60" t="s">
        <v>156</v>
      </c>
      <c r="C16" s="155">
        <v>700</v>
      </c>
      <c r="D16" s="155">
        <v>700</v>
      </c>
      <c r="E16" s="155">
        <v>700</v>
      </c>
      <c r="F16" s="60"/>
      <c r="G16" s="60">
        <v>0</v>
      </c>
      <c r="H16" s="60"/>
      <c r="I16" s="60">
        <v>0</v>
      </c>
      <c r="J16" s="60"/>
      <c r="K16" s="60"/>
      <c r="L16" s="60"/>
      <c r="M16" s="60"/>
      <c r="N16" s="60"/>
      <c r="O16" s="60">
        <v>0</v>
      </c>
    </row>
    <row r="17" ht="15" customHeight="1" spans="1:15">
      <c r="A17" s="60" t="s">
        <v>157</v>
      </c>
      <c r="B17" s="60" t="s">
        <v>158</v>
      </c>
      <c r="C17" s="155">
        <v>1722</v>
      </c>
      <c r="D17" s="155">
        <v>1722</v>
      </c>
      <c r="E17" s="60">
        <v>222</v>
      </c>
      <c r="F17" s="60"/>
      <c r="G17" s="60">
        <v>1500</v>
      </c>
      <c r="H17" s="60"/>
      <c r="I17" s="60">
        <v>0</v>
      </c>
      <c r="J17" s="60"/>
      <c r="K17" s="60"/>
      <c r="L17" s="60"/>
      <c r="M17" s="60"/>
      <c r="N17" s="60"/>
      <c r="O17" s="60">
        <v>0</v>
      </c>
    </row>
    <row r="22" customHeight="1" spans="1:15">
      <c r="B22" s="156"/>
      <c r="C22" s="156"/>
      <c r="D22" s="156"/>
    </row>
    <row r="23" customHeight="1" spans="1:15">
      <c r="B23" s="156"/>
      <c r="C23" s="156"/>
      <c r="D23" s="156"/>
    </row>
    <row r="24" customHeight="1" spans="1:15">
      <c r="B24" s="156"/>
      <c r="C24" s="156"/>
      <c r="D24" s="156"/>
    </row>
    <row r="25" customHeight="1" spans="1:15">
      <c r="B25" s="156"/>
      <c r="C25" s="156"/>
      <c r="D25" s="156"/>
    </row>
  </sheetData>
  <mergeCells count="16">
    <mergeCell ref="A2:O2"/>
    <mergeCell ref="D4:N4"/>
    <mergeCell ref="E5:F5"/>
    <mergeCell ref="A4:A6"/>
    <mergeCell ref="B4:B6"/>
    <mergeCell ref="C4:C6"/>
    <mergeCell ref="D5:D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588888888888889" right="0.588888888888889" top="0.788888888888889" bottom="0.788888888888889" header="0.5" footer="0.5"/>
  <pageSetup paperSize="9" scale="77" fitToHeight="1000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2"/>
  <sheetViews>
    <sheetView showGridLines="0" showZeros="0" view="pageBreakPreview" zoomScaleNormal="100" workbookViewId="0">
      <selection activeCell="I16" sqref="I16"/>
    </sheetView>
  </sheetViews>
  <sheetFormatPr defaultColWidth="9.16666666666667" defaultRowHeight="12.75" customHeight="1"/>
  <cols>
    <col min="1" max="1" width="13.6666666666667" customWidth="1"/>
    <col min="2" max="2" width="29.8333333333333" customWidth="1"/>
    <col min="3" max="3" width="15.5" customWidth="1"/>
    <col min="4" max="4" width="14.3333333333333" customWidth="1"/>
    <col min="5" max="5" width="12.3333333333333" customWidth="1"/>
    <col min="6" max="6" width="13" customWidth="1"/>
    <col min="7" max="10" width="14.3333333333333" customWidth="1"/>
    <col min="11" max="11" width="9.16666666666667" customWidth="1"/>
    <col min="12" max="13" width="14.3333333333333" customWidth="1"/>
    <col min="14" max="14" width="13.3333333333333" customWidth="1"/>
    <col min="15" max="15" width="9.16666666666667" customWidth="1"/>
  </cols>
  <sheetData>
    <row r="1" ht="29.25" customHeight="1" spans="1:14">
      <c r="A1" s="2" t="s">
        <v>15</v>
      </c>
      <c r="B1" s="2"/>
      <c r="C1" s="2"/>
    </row>
    <row r="2" ht="35.25" customHeight="1" spans="1:14">
      <c r="A2" s="153" t="s">
        <v>16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48"/>
    </row>
    <row r="3" ht="21.75" customHeight="1" spans="1:14">
      <c r="M3" s="4" t="s">
        <v>35</v>
      </c>
    </row>
    <row r="4" ht="15" customHeight="1" spans="1:14">
      <c r="A4" s="5" t="s">
        <v>126</v>
      </c>
      <c r="B4" s="5" t="s">
        <v>127</v>
      </c>
      <c r="C4" s="5" t="s">
        <v>128</v>
      </c>
      <c r="D4" s="5" t="s">
        <v>129</v>
      </c>
      <c r="E4" s="5"/>
      <c r="F4" s="5"/>
      <c r="G4" s="5"/>
      <c r="H4" s="5"/>
      <c r="I4" s="5"/>
      <c r="J4" s="5"/>
      <c r="K4" s="5"/>
      <c r="L4" s="5"/>
      <c r="M4" s="5"/>
    </row>
    <row r="5" ht="30" customHeight="1" spans="1:14">
      <c r="A5" s="5"/>
      <c r="B5" s="5"/>
      <c r="C5" s="5"/>
      <c r="D5" s="12" t="s">
        <v>130</v>
      </c>
      <c r="E5" s="12" t="s">
        <v>159</v>
      </c>
      <c r="F5" s="12"/>
      <c r="G5" s="12" t="s">
        <v>132</v>
      </c>
      <c r="H5" s="12" t="s">
        <v>134</v>
      </c>
      <c r="I5" s="12" t="s">
        <v>135</v>
      </c>
      <c r="J5" s="12" t="s">
        <v>136</v>
      </c>
      <c r="K5" s="12" t="s">
        <v>119</v>
      </c>
      <c r="L5" s="12" t="s">
        <v>137</v>
      </c>
      <c r="M5" s="12" t="s">
        <v>121</v>
      </c>
    </row>
    <row r="6" ht="40.5" customHeight="1" spans="1:14">
      <c r="A6" s="5"/>
      <c r="B6" s="5"/>
      <c r="C6" s="5"/>
      <c r="D6" s="12"/>
      <c r="E6" s="12" t="s">
        <v>138</v>
      </c>
      <c r="F6" s="12" t="s">
        <v>160</v>
      </c>
      <c r="G6" s="12"/>
      <c r="H6" s="12"/>
      <c r="I6" s="12"/>
      <c r="J6" s="12"/>
      <c r="K6" s="12"/>
      <c r="L6" s="12"/>
      <c r="M6" s="12"/>
    </row>
    <row r="7" ht="14" customHeight="1" spans="1:14">
      <c r="A7" s="5"/>
      <c r="B7" s="5"/>
      <c r="C7" s="5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00">
        <v>7</v>
      </c>
      <c r="J7" s="100">
        <v>8</v>
      </c>
      <c r="K7" s="100">
        <v>9</v>
      </c>
      <c r="L7" s="100">
        <v>10</v>
      </c>
      <c r="M7" s="100">
        <v>11</v>
      </c>
    </row>
    <row r="8" customHeight="1" spans="1:14">
      <c r="A8" s="154"/>
      <c r="B8" s="154" t="s">
        <v>130</v>
      </c>
      <c r="C8" s="60">
        <v>13113.19</v>
      </c>
      <c r="D8" s="60">
        <f>D9+D10+D11+D12+D13+D14+D15+D16+D17</f>
        <v>13113.19</v>
      </c>
      <c r="E8" s="60">
        <v>10363.19</v>
      </c>
      <c r="F8" s="60"/>
      <c r="G8" s="60">
        <v>2750</v>
      </c>
      <c r="H8" s="109"/>
      <c r="I8" s="60"/>
      <c r="J8" s="60"/>
      <c r="K8" s="60"/>
      <c r="L8" s="60"/>
      <c r="M8" s="60"/>
    </row>
    <row r="9" customHeight="1" spans="1:14">
      <c r="A9" s="154" t="s">
        <v>141</v>
      </c>
      <c r="B9" s="154" t="s">
        <v>142</v>
      </c>
      <c r="C9" s="155">
        <v>909.72</v>
      </c>
      <c r="D9" s="155">
        <v>909.72</v>
      </c>
      <c r="E9" s="155">
        <v>909.72</v>
      </c>
      <c r="F9" s="60"/>
      <c r="G9" s="60">
        <v>0</v>
      </c>
      <c r="H9" s="109"/>
      <c r="I9" s="59"/>
      <c r="J9" s="59"/>
      <c r="K9" s="59"/>
      <c r="L9" s="59"/>
      <c r="M9" s="59"/>
    </row>
    <row r="10" customHeight="1" spans="1:14">
      <c r="A10" s="154" t="s">
        <v>143</v>
      </c>
      <c r="B10" s="154" t="s">
        <v>144</v>
      </c>
      <c r="C10" s="155">
        <v>1429.47</v>
      </c>
      <c r="D10" s="155">
        <v>1429.47</v>
      </c>
      <c r="E10" s="155">
        <v>1429.47</v>
      </c>
      <c r="F10" s="60"/>
      <c r="G10" s="60">
        <v>0</v>
      </c>
      <c r="H10" s="109"/>
      <c r="I10" s="59"/>
      <c r="J10" s="59"/>
      <c r="K10" s="59"/>
      <c r="L10" s="59"/>
      <c r="M10" s="59"/>
    </row>
    <row r="11" customHeight="1" spans="1:14">
      <c r="A11" s="154" t="s">
        <v>145</v>
      </c>
      <c r="B11" s="154" t="s">
        <v>146</v>
      </c>
      <c r="C11" s="155">
        <v>1207</v>
      </c>
      <c r="D11" s="155">
        <v>1207</v>
      </c>
      <c r="E11" s="155">
        <v>1207</v>
      </c>
      <c r="F11" s="60"/>
      <c r="G11" s="60">
        <v>0</v>
      </c>
      <c r="H11" s="109"/>
      <c r="I11" s="59"/>
      <c r="J11" s="59"/>
      <c r="K11" s="59"/>
      <c r="L11" s="59"/>
      <c r="M11" s="59"/>
    </row>
    <row r="12" customHeight="1" spans="1:14">
      <c r="A12" s="154" t="s">
        <v>147</v>
      </c>
      <c r="B12" s="154" t="s">
        <v>148</v>
      </c>
      <c r="C12" s="155">
        <v>1715</v>
      </c>
      <c r="D12" s="155">
        <v>1715</v>
      </c>
      <c r="E12" s="155">
        <v>1715</v>
      </c>
      <c r="F12" s="60"/>
      <c r="G12" s="60">
        <v>0</v>
      </c>
      <c r="H12" s="109"/>
      <c r="I12" s="60"/>
      <c r="J12" s="59"/>
      <c r="K12" s="59"/>
      <c r="L12" s="59"/>
      <c r="M12" s="59"/>
    </row>
    <row r="13" customHeight="1" spans="1:14">
      <c r="A13" s="154" t="s">
        <v>149</v>
      </c>
      <c r="B13" s="154" t="s">
        <v>150</v>
      </c>
      <c r="C13" s="155">
        <v>3090</v>
      </c>
      <c r="D13" s="155">
        <v>3090</v>
      </c>
      <c r="E13" s="60">
        <v>1840</v>
      </c>
      <c r="F13" s="60"/>
      <c r="G13" s="60">
        <v>1250</v>
      </c>
      <c r="H13" s="109"/>
      <c r="I13" s="60"/>
      <c r="J13" s="59"/>
      <c r="K13" s="59"/>
      <c r="L13" s="59"/>
      <c r="M13" s="59"/>
    </row>
    <row r="14" customHeight="1" spans="1:14">
      <c r="A14" s="154" t="s">
        <v>151</v>
      </c>
      <c r="B14" s="154" t="s">
        <v>152</v>
      </c>
      <c r="C14" s="155">
        <v>2290</v>
      </c>
      <c r="D14" s="155">
        <v>2290</v>
      </c>
      <c r="E14" s="155">
        <v>2290</v>
      </c>
      <c r="F14" s="60"/>
      <c r="G14" s="60">
        <v>0</v>
      </c>
      <c r="H14" s="109"/>
      <c r="I14" s="60"/>
      <c r="J14" s="59"/>
      <c r="K14" s="59"/>
      <c r="L14" s="59"/>
      <c r="M14" s="59"/>
    </row>
    <row r="15" customHeight="1" spans="1:14">
      <c r="A15" s="154" t="s">
        <v>153</v>
      </c>
      <c r="B15" s="154" t="s">
        <v>154</v>
      </c>
      <c r="C15" s="155">
        <v>50</v>
      </c>
      <c r="D15" s="155">
        <v>50</v>
      </c>
      <c r="E15" s="155">
        <v>50</v>
      </c>
      <c r="F15" s="60"/>
      <c r="G15" s="60">
        <v>0</v>
      </c>
      <c r="H15" s="109"/>
      <c r="I15" s="60"/>
      <c r="J15" s="59"/>
      <c r="K15" s="59"/>
      <c r="L15" s="59"/>
      <c r="M15" s="59"/>
    </row>
    <row r="16" customHeight="1" spans="1:14">
      <c r="A16" s="154" t="s">
        <v>155</v>
      </c>
      <c r="B16" s="154" t="s">
        <v>156</v>
      </c>
      <c r="C16" s="155">
        <v>700</v>
      </c>
      <c r="D16" s="155">
        <v>700</v>
      </c>
      <c r="E16" s="155">
        <v>700</v>
      </c>
      <c r="F16" s="60"/>
      <c r="G16" s="60">
        <v>0</v>
      </c>
      <c r="H16" s="109"/>
      <c r="I16" s="60"/>
      <c r="J16" s="59"/>
      <c r="K16" s="59"/>
      <c r="L16" s="59"/>
      <c r="M16" s="59"/>
    </row>
    <row r="17" customHeight="1" spans="1:14">
      <c r="A17" s="154" t="s">
        <v>157</v>
      </c>
      <c r="B17" s="154" t="s">
        <v>158</v>
      </c>
      <c r="C17" s="155">
        <v>1722</v>
      </c>
      <c r="D17" s="155">
        <v>1722</v>
      </c>
      <c r="E17" s="60">
        <v>222</v>
      </c>
      <c r="F17" s="60"/>
      <c r="G17" s="60">
        <v>1500</v>
      </c>
      <c r="H17" s="109"/>
      <c r="I17" s="60"/>
      <c r="J17" s="59"/>
      <c r="K17" s="59"/>
      <c r="L17" s="59"/>
      <c r="M17" s="59"/>
    </row>
    <row r="18" customHeight="1" spans="1:14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customHeight="1" spans="1:14">
      <c r="B19" s="2"/>
      <c r="C19" s="2"/>
      <c r="D19" s="2"/>
      <c r="E19" s="2"/>
      <c r="F19" s="2"/>
      <c r="G19" s="2"/>
      <c r="H19" s="2"/>
      <c r="J19" s="2"/>
      <c r="K19" s="2"/>
      <c r="L19" s="2"/>
      <c r="N19" s="2"/>
    </row>
    <row r="20" customHeight="1" spans="1:14">
      <c r="D20" s="2"/>
      <c r="E20" s="2"/>
      <c r="F20" s="2"/>
      <c r="J20" s="2"/>
      <c r="K20" s="2"/>
      <c r="L20" s="2"/>
      <c r="N20" s="2"/>
    </row>
    <row r="21" customHeight="1" spans="1:14">
      <c r="D21" s="2"/>
      <c r="E21" s="2"/>
      <c r="F21" s="2"/>
      <c r="G21" s="2"/>
      <c r="J21" s="2"/>
      <c r="K21" s="2"/>
      <c r="L21" s="2"/>
      <c r="N21" s="2"/>
    </row>
    <row r="22" customHeight="1" spans="1:14">
      <c r="G22" s="2"/>
      <c r="J22" s="2"/>
      <c r="K22" s="2"/>
      <c r="L22" s="2"/>
    </row>
  </sheetData>
  <mergeCells count="14">
    <mergeCell ref="A2:M2"/>
    <mergeCell ref="D4:M4"/>
    <mergeCell ref="E5:F5"/>
    <mergeCell ref="A4:A6"/>
    <mergeCell ref="B4:B6"/>
    <mergeCell ref="C4:C6"/>
    <mergeCell ref="D5:D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588888888888889" right="0.588888888888889" top="0.788888888888889" bottom="0.788888888888889" header="0.5" footer="0.5"/>
  <pageSetup paperSize="9" scale="85" fitToHeight="1000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0"/>
  <sheetViews>
    <sheetView showGridLines="0" showZeros="0" view="pageBreakPreview" zoomScaleNormal="100" workbookViewId="0">
      <selection activeCell="H11" sqref="H11:H15"/>
    </sheetView>
  </sheetViews>
  <sheetFormatPr defaultColWidth="9.16666666666667" defaultRowHeight="12.75" customHeight="1"/>
  <cols>
    <col min="1" max="1" width="40.5" customWidth="1"/>
    <col min="2" max="2" width="20" customWidth="1"/>
    <col min="3" max="3" width="41" customWidth="1"/>
    <col min="4" max="4" width="25.6666666666667" customWidth="1"/>
    <col min="5" max="5" width="43" customWidth="1"/>
    <col min="6" max="6" width="16.8333333333333" customWidth="1"/>
    <col min="7" max="7" width="43" customWidth="1"/>
    <col min="8" max="8" width="15.1666666666667" customWidth="1"/>
    <col min="9" max="9" width="9.16666666666667" customWidth="1"/>
  </cols>
  <sheetData>
    <row r="1" ht="22.5" customHeight="1" spans="1:10">
      <c r="A1" s="62" t="s">
        <v>17</v>
      </c>
      <c r="B1" s="63"/>
      <c r="C1" s="63"/>
      <c r="D1" s="63"/>
      <c r="E1" s="63"/>
      <c r="F1" s="63"/>
      <c r="G1" s="63"/>
      <c r="H1" s="64"/>
    </row>
    <row r="2" ht="22.5" customHeight="1" spans="1:10">
      <c r="A2" s="65" t="s">
        <v>18</v>
      </c>
      <c r="B2" s="66"/>
      <c r="C2" s="66"/>
      <c r="D2" s="66"/>
      <c r="E2" s="66"/>
      <c r="F2" s="66"/>
      <c r="G2" s="66"/>
      <c r="H2" s="66"/>
    </row>
    <row r="3" ht="22.5" customHeight="1" spans="1:10">
      <c r="A3" s="67"/>
      <c r="B3" s="67"/>
      <c r="C3" s="68"/>
      <c r="D3" s="68"/>
      <c r="E3" s="69"/>
      <c r="F3" s="69"/>
      <c r="G3" s="69"/>
      <c r="H3" s="70" t="s">
        <v>35</v>
      </c>
    </row>
    <row r="4" ht="22.5" customHeight="1" spans="1:10">
      <c r="A4" s="71" t="s">
        <v>36</v>
      </c>
      <c r="B4" s="71"/>
      <c r="C4" s="71" t="s">
        <v>37</v>
      </c>
      <c r="D4" s="71"/>
      <c r="E4" s="71"/>
      <c r="F4" s="71"/>
      <c r="G4" s="71"/>
      <c r="H4" s="71"/>
    </row>
    <row r="5" ht="22.5" customHeight="1" spans="1:10">
      <c r="A5" s="71" t="s">
        <v>38</v>
      </c>
      <c r="B5" s="71" t="s">
        <v>39</v>
      </c>
      <c r="C5" s="71" t="s">
        <v>40</v>
      </c>
      <c r="D5" s="72" t="s">
        <v>39</v>
      </c>
      <c r="E5" s="71" t="s">
        <v>41</v>
      </c>
      <c r="F5" s="71" t="s">
        <v>39</v>
      </c>
      <c r="G5" s="71" t="s">
        <v>42</v>
      </c>
      <c r="H5" s="71" t="s">
        <v>39</v>
      </c>
    </row>
    <row r="6" ht="22.5" customHeight="1" spans="1:10">
      <c r="A6" s="130" t="s">
        <v>161</v>
      </c>
      <c r="B6" s="131"/>
      <c r="C6" s="130" t="s">
        <v>161</v>
      </c>
      <c r="D6" s="131"/>
      <c r="E6" s="132" t="s">
        <v>161</v>
      </c>
      <c r="F6" s="132"/>
      <c r="G6" s="132" t="s">
        <v>161</v>
      </c>
      <c r="H6" s="131"/>
    </row>
    <row r="7" ht="22.5" customHeight="1" spans="1:10">
      <c r="A7" s="133" t="s">
        <v>162</v>
      </c>
      <c r="B7" s="122">
        <v>10363.19</v>
      </c>
      <c r="C7" s="134" t="s">
        <v>45</v>
      </c>
      <c r="D7" s="79">
        <v>0</v>
      </c>
      <c r="E7" s="132" t="s">
        <v>46</v>
      </c>
      <c r="F7" s="25">
        <f>F8+F9+F10+F11</f>
        <v>8242.84</v>
      </c>
      <c r="G7" s="132" t="s">
        <v>47</v>
      </c>
      <c r="H7" s="135"/>
    </row>
    <row r="8" ht="22.5" customHeight="1" spans="1:10">
      <c r="A8" s="136" t="s">
        <v>163</v>
      </c>
      <c r="B8" s="25">
        <v>10363.19</v>
      </c>
      <c r="C8" s="134" t="s">
        <v>49</v>
      </c>
      <c r="D8" s="79">
        <v>0</v>
      </c>
      <c r="E8" s="132" t="s">
        <v>50</v>
      </c>
      <c r="F8" s="85">
        <v>7475.1</v>
      </c>
      <c r="G8" s="132" t="s">
        <v>51</v>
      </c>
      <c r="H8" s="135"/>
      <c r="J8" s="2"/>
    </row>
    <row r="9" ht="22.5" customHeight="1" spans="1:10">
      <c r="A9" s="133" t="s">
        <v>164</v>
      </c>
      <c r="B9" s="25">
        <v>2750</v>
      </c>
      <c r="C9" s="134" t="s">
        <v>53</v>
      </c>
      <c r="D9" s="79">
        <v>0</v>
      </c>
      <c r="E9" s="132" t="s">
        <v>54</v>
      </c>
      <c r="F9" s="79">
        <v>742.24</v>
      </c>
      <c r="G9" s="132" t="s">
        <v>55</v>
      </c>
      <c r="H9" s="135"/>
    </row>
    <row r="10" ht="22.5" customHeight="1" spans="1:10">
      <c r="A10" s="133" t="s">
        <v>165</v>
      </c>
      <c r="B10" s="60"/>
      <c r="C10" s="134" t="s">
        <v>57</v>
      </c>
      <c r="D10" s="79">
        <v>0</v>
      </c>
      <c r="E10" s="132" t="s">
        <v>58</v>
      </c>
      <c r="F10" s="79">
        <v>25.5</v>
      </c>
      <c r="G10" s="132" t="s">
        <v>59</v>
      </c>
      <c r="H10" s="135"/>
    </row>
    <row r="11" ht="22.5" customHeight="1" spans="1:10">
      <c r="A11" s="133"/>
      <c r="B11" s="131"/>
      <c r="C11" s="134" t="s">
        <v>61</v>
      </c>
      <c r="D11" s="79">
        <v>7475.1</v>
      </c>
      <c r="E11" s="132" t="s">
        <v>62</v>
      </c>
      <c r="F11" s="131"/>
      <c r="G11" s="132" t="s">
        <v>63</v>
      </c>
      <c r="H11" s="137">
        <v>8725.95</v>
      </c>
    </row>
    <row r="12" ht="22.5" customHeight="1" spans="1:10">
      <c r="A12" s="133"/>
      <c r="B12" s="131"/>
      <c r="C12" s="134" t="s">
        <v>65</v>
      </c>
      <c r="D12" s="79">
        <v>0</v>
      </c>
      <c r="E12" s="132" t="s">
        <v>66</v>
      </c>
      <c r="F12" s="25">
        <f>F15+F18</f>
        <v>4870.35</v>
      </c>
      <c r="G12" s="132" t="s">
        <v>67</v>
      </c>
      <c r="H12" s="137">
        <v>3916.04</v>
      </c>
    </row>
    <row r="13" ht="22.5" customHeight="1" spans="1:10">
      <c r="A13" s="133"/>
      <c r="B13" s="131"/>
      <c r="C13" s="134" t="s">
        <v>69</v>
      </c>
      <c r="D13" s="79">
        <v>0</v>
      </c>
      <c r="E13" s="86" t="s">
        <v>50</v>
      </c>
      <c r="F13" s="85">
        <v>0</v>
      </c>
      <c r="G13" s="132" t="s">
        <v>70</v>
      </c>
      <c r="H13" s="137">
        <v>0</v>
      </c>
    </row>
    <row r="14" ht="22.5" customHeight="1" spans="1:10">
      <c r="A14" s="133"/>
      <c r="B14" s="131"/>
      <c r="C14" s="134" t="s">
        <v>72</v>
      </c>
      <c r="D14" s="79">
        <v>1148.92</v>
      </c>
      <c r="E14" s="86" t="s">
        <v>54</v>
      </c>
      <c r="F14" s="79">
        <v>0</v>
      </c>
      <c r="G14" s="132" t="s">
        <v>73</v>
      </c>
      <c r="H14" s="137">
        <v>0</v>
      </c>
    </row>
    <row r="15" ht="22.5" customHeight="1" spans="1:10">
      <c r="A15" s="138"/>
      <c r="B15" s="131"/>
      <c r="C15" s="134" t="s">
        <v>75</v>
      </c>
      <c r="D15" s="79">
        <v>0</v>
      </c>
      <c r="E15" s="86" t="s">
        <v>76</v>
      </c>
      <c r="F15" s="79">
        <v>445.7</v>
      </c>
      <c r="G15" s="132" t="s">
        <v>77</v>
      </c>
      <c r="H15" s="137">
        <v>471.2</v>
      </c>
    </row>
    <row r="16" ht="22.5" customHeight="1" spans="1:10">
      <c r="A16" s="138"/>
      <c r="B16" s="131"/>
      <c r="C16" s="134" t="s">
        <v>79</v>
      </c>
      <c r="D16" s="79">
        <v>1251.81</v>
      </c>
      <c r="E16" s="86" t="s">
        <v>80</v>
      </c>
      <c r="F16" s="79">
        <v>0</v>
      </c>
      <c r="G16" s="132" t="s">
        <v>81</v>
      </c>
      <c r="H16" s="135"/>
    </row>
    <row r="17" ht="22.5" customHeight="1" spans="1:10">
      <c r="A17" s="138"/>
      <c r="B17" s="131"/>
      <c r="C17" s="134" t="s">
        <v>83</v>
      </c>
      <c r="D17" s="79">
        <v>0</v>
      </c>
      <c r="E17" s="86" t="s">
        <v>84</v>
      </c>
      <c r="F17" s="79">
        <v>0</v>
      </c>
      <c r="G17" s="132" t="s">
        <v>85</v>
      </c>
      <c r="H17" s="135"/>
    </row>
    <row r="18" ht="22.5" customHeight="1" spans="1:10">
      <c r="A18" s="138"/>
      <c r="B18" s="139"/>
      <c r="C18" s="134" t="s">
        <v>86</v>
      </c>
      <c r="D18" s="79">
        <v>2750</v>
      </c>
      <c r="E18" s="86" t="s">
        <v>87</v>
      </c>
      <c r="F18" s="79">
        <v>4424.65</v>
      </c>
      <c r="G18" s="132" t="s">
        <v>88</v>
      </c>
      <c r="H18" s="135"/>
    </row>
    <row r="19" ht="22.5" customHeight="1" spans="1:10">
      <c r="A19" s="140"/>
      <c r="B19" s="141"/>
      <c r="C19" s="134" t="s">
        <v>89</v>
      </c>
      <c r="D19" s="79">
        <v>0</v>
      </c>
      <c r="E19" s="86" t="s">
        <v>90</v>
      </c>
      <c r="F19" s="79">
        <v>0</v>
      </c>
      <c r="G19" s="132" t="s">
        <v>91</v>
      </c>
      <c r="H19" s="135"/>
    </row>
    <row r="20" ht="22.5" customHeight="1" spans="1:10">
      <c r="A20" s="140"/>
      <c r="B20" s="139"/>
      <c r="C20" s="134" t="s">
        <v>92</v>
      </c>
      <c r="D20" s="79">
        <v>0</v>
      </c>
      <c r="E20" s="86" t="s">
        <v>93</v>
      </c>
      <c r="F20" s="79">
        <v>0</v>
      </c>
      <c r="G20" s="132" t="s">
        <v>94</v>
      </c>
      <c r="H20" s="135"/>
    </row>
    <row r="21" ht="22.5" customHeight="1" spans="1:10">
      <c r="A21" s="59"/>
      <c r="B21" s="139"/>
      <c r="C21" s="134" t="s">
        <v>95</v>
      </c>
      <c r="D21" s="79">
        <v>0</v>
      </c>
      <c r="E21" s="86" t="s">
        <v>96</v>
      </c>
      <c r="F21" s="79">
        <v>0</v>
      </c>
      <c r="G21" s="132" t="s">
        <v>97</v>
      </c>
      <c r="H21" s="135"/>
    </row>
    <row r="22" ht="22.5" customHeight="1" spans="1:10">
      <c r="A22" s="60"/>
      <c r="B22" s="139"/>
      <c r="C22" s="134" t="s">
        <v>98</v>
      </c>
      <c r="D22" s="79">
        <v>0</v>
      </c>
      <c r="E22" s="142" t="s">
        <v>99</v>
      </c>
      <c r="F22" s="79">
        <v>0</v>
      </c>
      <c r="G22" s="142"/>
      <c r="H22" s="131"/>
    </row>
    <row r="23" ht="22.5" customHeight="1" spans="1:10">
      <c r="A23" s="143"/>
      <c r="B23" s="139"/>
      <c r="C23" s="134" t="s">
        <v>100</v>
      </c>
      <c r="D23" s="79">
        <v>0</v>
      </c>
      <c r="E23" s="144" t="s">
        <v>101</v>
      </c>
      <c r="F23" s="25"/>
      <c r="G23" s="144"/>
      <c r="H23" s="131"/>
    </row>
    <row r="24" ht="22.5" customHeight="1" spans="1:10">
      <c r="A24" s="143"/>
      <c r="B24" s="139"/>
      <c r="C24" s="134" t="s">
        <v>102</v>
      </c>
      <c r="D24" s="79">
        <v>0</v>
      </c>
      <c r="E24" s="144" t="s">
        <v>103</v>
      </c>
      <c r="F24" s="145">
        <v>0</v>
      </c>
      <c r="G24" s="144"/>
      <c r="H24" s="131"/>
    </row>
    <row r="25" ht="22.5" customHeight="1" spans="1:10">
      <c r="A25" s="143"/>
      <c r="B25" s="139"/>
      <c r="C25" s="134" t="s">
        <v>104</v>
      </c>
      <c r="D25" s="79">
        <v>0</v>
      </c>
      <c r="E25" s="144" t="s">
        <v>105</v>
      </c>
      <c r="F25" s="146">
        <v>0</v>
      </c>
      <c r="G25" s="144"/>
      <c r="H25" s="131"/>
      <c r="I25" s="2"/>
    </row>
    <row r="26" ht="22.5" customHeight="1" spans="1:10">
      <c r="A26" s="143"/>
      <c r="B26" s="139"/>
      <c r="C26" s="134" t="s">
        <v>106</v>
      </c>
      <c r="D26" s="79">
        <v>487.36</v>
      </c>
      <c r="E26" s="132"/>
      <c r="F26" s="99">
        <v>0</v>
      </c>
      <c r="G26" s="132"/>
      <c r="H26" s="131"/>
      <c r="I26" s="2"/>
      <c r="J26" s="2"/>
    </row>
    <row r="27" ht="22.5" customHeight="1" spans="1:10">
      <c r="A27" s="60"/>
      <c r="B27" s="141"/>
      <c r="C27" s="134" t="s">
        <v>107</v>
      </c>
      <c r="D27" s="79">
        <v>0</v>
      </c>
      <c r="E27" s="132"/>
      <c r="F27" s="99"/>
      <c r="G27" s="132"/>
      <c r="H27" s="131"/>
      <c r="I27" s="2"/>
      <c r="J27" s="2"/>
    </row>
    <row r="28" ht="22.5" customHeight="1" spans="1:10">
      <c r="A28" s="143"/>
      <c r="B28" s="139"/>
      <c r="C28" s="134" t="s">
        <v>108</v>
      </c>
      <c r="D28" s="79">
        <v>0</v>
      </c>
      <c r="E28" s="132"/>
      <c r="F28" s="99"/>
      <c r="G28" s="132"/>
      <c r="H28" s="131"/>
      <c r="I28" s="2"/>
      <c r="J28" s="2"/>
    </row>
    <row r="29" ht="22.5" customHeight="1" spans="1:10">
      <c r="A29" s="60"/>
      <c r="B29" s="141"/>
      <c r="C29" s="134" t="s">
        <v>109</v>
      </c>
      <c r="D29" s="79">
        <v>0</v>
      </c>
      <c r="E29" s="132"/>
      <c r="F29" s="99"/>
      <c r="G29" s="132"/>
      <c r="H29" s="131"/>
      <c r="I29" s="2"/>
      <c r="J29" s="2"/>
    </row>
    <row r="30" ht="22.5" customHeight="1" spans="1:10">
      <c r="A30" s="60"/>
      <c r="B30" s="139"/>
      <c r="C30" s="134" t="s">
        <v>110</v>
      </c>
      <c r="D30" s="79">
        <v>0</v>
      </c>
      <c r="E30" s="132"/>
      <c r="F30" s="99"/>
      <c r="G30" s="132"/>
      <c r="H30" s="131"/>
      <c r="I30" s="2"/>
    </row>
    <row r="31" ht="22.5" customHeight="1" spans="1:10">
      <c r="A31" s="60"/>
      <c r="B31" s="139"/>
      <c r="C31" s="134" t="s">
        <v>111</v>
      </c>
      <c r="D31" s="79">
        <v>0</v>
      </c>
      <c r="E31" s="132"/>
      <c r="F31" s="99"/>
      <c r="G31" s="132"/>
      <c r="H31" s="131"/>
    </row>
    <row r="32" ht="22.5" customHeight="1" spans="1:10">
      <c r="A32" s="60"/>
      <c r="B32" s="139"/>
      <c r="C32" s="134" t="s">
        <v>112</v>
      </c>
      <c r="D32" s="79">
        <v>0</v>
      </c>
      <c r="E32" s="132"/>
      <c r="F32" s="99"/>
      <c r="G32" s="132"/>
      <c r="H32" s="131"/>
    </row>
    <row r="33" ht="22.5" customHeight="1" spans="1:10">
      <c r="A33" s="60"/>
      <c r="B33" s="139"/>
      <c r="C33" s="134" t="s">
        <v>113</v>
      </c>
      <c r="D33" s="79">
        <v>0</v>
      </c>
      <c r="E33" s="132"/>
      <c r="F33" s="99"/>
      <c r="G33" s="132"/>
      <c r="H33" s="131"/>
      <c r="I33" s="2"/>
      <c r="J33" s="2"/>
    </row>
    <row r="34" ht="22.5" customHeight="1" spans="1:10">
      <c r="A34" s="59"/>
      <c r="B34" s="139"/>
      <c r="C34" s="134" t="s">
        <v>114</v>
      </c>
      <c r="D34" s="79">
        <v>0</v>
      </c>
      <c r="E34" s="132"/>
      <c r="F34" s="99"/>
      <c r="G34" s="132"/>
      <c r="H34" s="131"/>
    </row>
    <row r="35" ht="22.5" customHeight="1" spans="1:10">
      <c r="A35" s="60"/>
      <c r="B35" s="139"/>
      <c r="C35" s="147"/>
      <c r="D35" s="25">
        <v>0</v>
      </c>
      <c r="E35" s="133"/>
      <c r="F35" s="99"/>
      <c r="G35" s="133"/>
      <c r="H35" s="148"/>
    </row>
    <row r="36" ht="18" customHeight="1" spans="1:10">
      <c r="A36" s="72" t="s">
        <v>115</v>
      </c>
      <c r="B36" s="141">
        <v>13113.19</v>
      </c>
      <c r="C36" s="72" t="s">
        <v>116</v>
      </c>
      <c r="D36" s="97">
        <v>13113.19</v>
      </c>
      <c r="E36" s="72" t="s">
        <v>116</v>
      </c>
      <c r="F36" s="98">
        <v>13113.19</v>
      </c>
      <c r="G36" s="72" t="s">
        <v>116</v>
      </c>
      <c r="H36" s="148">
        <f>H7+H8+H9+H10+H11+H12+H13+H14+H15+H16+H17+H18+H19+H20+H21</f>
        <v>13113.19</v>
      </c>
    </row>
    <row r="37" ht="18" customHeight="1" spans="1:10">
      <c r="A37" s="134" t="s">
        <v>121</v>
      </c>
      <c r="B37" s="139"/>
      <c r="C37" s="138" t="s">
        <v>118</v>
      </c>
      <c r="E37" s="138" t="s">
        <v>118</v>
      </c>
      <c r="G37" s="138" t="s">
        <v>118</v>
      </c>
      <c r="H37" s="148"/>
    </row>
    <row r="38" ht="18" customHeight="1" spans="1:10">
      <c r="A38" s="134"/>
      <c r="B38" s="139"/>
      <c r="C38" s="140"/>
      <c r="D38" s="131"/>
      <c r="E38" s="140"/>
      <c r="F38" s="140"/>
      <c r="G38" s="140"/>
      <c r="H38" s="131"/>
    </row>
    <row r="39" ht="22.5" customHeight="1" spans="1:10">
      <c r="A39" s="134"/>
      <c r="B39" s="139"/>
      <c r="C39" s="149"/>
      <c r="D39" s="150"/>
      <c r="E39" s="60"/>
      <c r="F39" s="60"/>
      <c r="G39" s="60"/>
      <c r="H39" s="151"/>
    </row>
    <row r="40" ht="21" customHeight="1" spans="1:10">
      <c r="A40" s="60"/>
      <c r="B40" s="139"/>
      <c r="C40" s="59"/>
      <c r="D40" s="150"/>
      <c r="E40" s="59"/>
      <c r="F40" s="59"/>
      <c r="G40" s="59"/>
      <c r="H40" s="150"/>
    </row>
    <row r="41" ht="18" customHeight="1" spans="1:10">
      <c r="A41" s="71" t="s">
        <v>124</v>
      </c>
      <c r="B41" s="141">
        <f>B7+B9+B10</f>
        <v>13113.19</v>
      </c>
      <c r="C41" s="152" t="s">
        <v>125</v>
      </c>
      <c r="D41" s="150">
        <f>D36</f>
        <v>13113.19</v>
      </c>
      <c r="E41" s="71" t="s">
        <v>125</v>
      </c>
      <c r="F41" s="150">
        <f>F36</f>
        <v>13113.19</v>
      </c>
      <c r="G41" s="71" t="s">
        <v>125</v>
      </c>
      <c r="H41" s="131">
        <f>H36</f>
        <v>13113.19</v>
      </c>
    </row>
    <row r="42" customHeight="1" spans="1:10">
      <c r="D42" s="2"/>
      <c r="H42" s="2"/>
    </row>
    <row r="43" customHeight="1" spans="1:10">
      <c r="D43" s="2"/>
      <c r="H43" s="2"/>
    </row>
    <row r="44" customHeight="1" spans="1:10">
      <c r="D44" s="2"/>
      <c r="H44" s="2"/>
    </row>
    <row r="45" customHeight="1" spans="1:10">
      <c r="D45" s="2"/>
      <c r="H45" s="2"/>
    </row>
    <row r="46" customHeight="1" spans="1:10">
      <c r="D46" s="2"/>
      <c r="H46" s="2"/>
    </row>
    <row r="47" customHeight="1" spans="1:10">
      <c r="D47" s="2"/>
      <c r="H47" s="2"/>
    </row>
    <row r="48" customHeight="1" spans="1:10">
      <c r="D48" s="2"/>
      <c r="H48" s="2"/>
    </row>
    <row r="49" customHeight="1" spans="4:8">
      <c r="D49" s="2"/>
      <c r="H49" s="2"/>
    </row>
    <row r="50" customHeight="1" spans="4:8">
      <c r="D50" s="2"/>
      <c r="H50" s="2"/>
    </row>
    <row r="51" customHeight="1" spans="4:8">
      <c r="D51" s="2"/>
      <c r="H51" s="2"/>
    </row>
    <row r="52" customHeight="1" spans="4:8">
      <c r="D52" s="2"/>
      <c r="H52" s="2"/>
    </row>
    <row r="53" customHeight="1" spans="4:8">
      <c r="D53" s="2"/>
      <c r="H53" s="2"/>
    </row>
    <row r="54" customHeight="1" spans="4:8">
      <c r="D54" s="2"/>
      <c r="H54" s="2"/>
    </row>
    <row r="55" customHeight="1" spans="4:8">
      <c r="H55" s="2"/>
    </row>
    <row r="56" customHeight="1" spans="4:8">
      <c r="H56" s="2"/>
    </row>
    <row r="57" customHeight="1" spans="4:8">
      <c r="H57" s="2"/>
    </row>
    <row r="58" customHeight="1" spans="4:8">
      <c r="H58" s="2"/>
    </row>
    <row r="59" customHeight="1" spans="4:8">
      <c r="H59" s="2"/>
    </row>
    <row r="60" customHeight="1" spans="4:8">
      <c r="H60" s="2"/>
    </row>
  </sheetData>
  <mergeCells count="3">
    <mergeCell ref="A3:B3"/>
    <mergeCell ref="A4:B4"/>
    <mergeCell ref="C4:H4"/>
  </mergeCells>
  <printOptions horizontalCentered="1"/>
  <pageMargins left="0.75" right="0.75" top="0.788888888888889" bottom="1" header="0" footer="0"/>
  <pageSetup paperSize="9" scale="4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showGridLines="0" showZeros="0" view="pageBreakPreview" zoomScaleNormal="100" topLeftCell="A6" workbookViewId="0">
      <selection activeCell="F6" sqref="D6:F6"/>
    </sheetView>
  </sheetViews>
  <sheetFormatPr defaultColWidth="9.16666666666667" defaultRowHeight="12.75" customHeight="1" outlineLevelCol="6"/>
  <cols>
    <col min="1" max="1" width="21.3333333333333" customWidth="1"/>
    <col min="2" max="2" width="47.5" customWidth="1"/>
    <col min="3" max="5" width="21.3333333333333" customWidth="1"/>
    <col min="6" max="6" width="19.3333333333333" customWidth="1"/>
    <col min="7" max="7" width="21.3333333333333" customWidth="1"/>
    <col min="8" max="8" width="9.16666666666667" customWidth="1"/>
  </cols>
  <sheetData>
    <row r="1" ht="30" customHeight="1" spans="1:7">
      <c r="A1" s="2" t="s">
        <v>19</v>
      </c>
    </row>
    <row r="2" ht="28.5" customHeight="1" spans="1:7">
      <c r="A2" s="47" t="s">
        <v>20</v>
      </c>
      <c r="B2" s="47"/>
      <c r="C2" s="47"/>
      <c r="D2" s="47"/>
      <c r="E2" s="47"/>
      <c r="F2" s="47"/>
      <c r="G2" s="47"/>
    </row>
    <row r="3" ht="22.5" customHeight="1" spans="1:7">
      <c r="G3" s="4" t="s">
        <v>35</v>
      </c>
    </row>
    <row r="4" ht="22.5" customHeight="1" spans="1:7">
      <c r="A4" s="100" t="s">
        <v>166</v>
      </c>
      <c r="B4" s="100" t="s">
        <v>167</v>
      </c>
      <c r="C4" s="100" t="s">
        <v>130</v>
      </c>
      <c r="D4" s="100" t="s">
        <v>168</v>
      </c>
      <c r="E4" s="100" t="s">
        <v>169</v>
      </c>
      <c r="F4" s="111" t="s">
        <v>170</v>
      </c>
      <c r="G4" s="100" t="s">
        <v>171</v>
      </c>
    </row>
    <row r="5" ht="15.75" customHeight="1" spans="1:7">
      <c r="A5" s="19" t="s">
        <v>140</v>
      </c>
      <c r="B5" s="19" t="s">
        <v>140</v>
      </c>
      <c r="C5" s="19">
        <v>1</v>
      </c>
      <c r="D5" s="19">
        <v>2</v>
      </c>
      <c r="E5" s="19">
        <v>3</v>
      </c>
      <c r="F5" s="19">
        <v>4</v>
      </c>
      <c r="G5" s="19" t="s">
        <v>140</v>
      </c>
    </row>
    <row r="6" customHeight="1" spans="1:7">
      <c r="A6" s="24"/>
      <c r="B6" s="112" t="s">
        <v>130</v>
      </c>
      <c r="C6" s="109">
        <f>D6+E6+F6</f>
        <v>10363.19</v>
      </c>
      <c r="D6" s="113">
        <f>D7+D15+D22+D28</f>
        <v>8107.71</v>
      </c>
      <c r="E6" s="110">
        <v>659.74</v>
      </c>
      <c r="F6" s="109">
        <v>1595.74</v>
      </c>
      <c r="G6" s="114"/>
    </row>
    <row r="7" customHeight="1" spans="1:7">
      <c r="A7" s="115" t="s">
        <v>172</v>
      </c>
      <c r="B7" s="116" t="s">
        <v>173</v>
      </c>
      <c r="C7" s="117">
        <f t="shared" ref="C7:C24" si="0">D7+E7+F7</f>
        <v>7475.1</v>
      </c>
      <c r="D7" s="118">
        <v>5219.62</v>
      </c>
      <c r="E7" s="119">
        <v>659.74</v>
      </c>
      <c r="F7" s="117">
        <v>1595.74</v>
      </c>
      <c r="G7" s="120"/>
    </row>
    <row r="8" customHeight="1" spans="1:7">
      <c r="A8" s="115" t="s">
        <v>174</v>
      </c>
      <c r="B8" s="116" t="s">
        <v>175</v>
      </c>
      <c r="C8" s="117">
        <f t="shared" si="0"/>
        <v>6810.96</v>
      </c>
      <c r="D8" s="118">
        <v>5219.62</v>
      </c>
      <c r="E8" s="119">
        <v>659.74</v>
      </c>
      <c r="F8" s="117">
        <v>931.6</v>
      </c>
      <c r="G8" s="120"/>
    </row>
    <row r="9" customHeight="1" spans="1:7">
      <c r="A9" s="115" t="s">
        <v>176</v>
      </c>
      <c r="B9" s="116" t="s">
        <v>177</v>
      </c>
      <c r="C9" s="117">
        <f t="shared" si="0"/>
        <v>3165</v>
      </c>
      <c r="D9" s="118">
        <v>2718.28</v>
      </c>
      <c r="E9" s="119">
        <v>174.35</v>
      </c>
      <c r="F9" s="117">
        <v>272.37</v>
      </c>
      <c r="G9" s="120"/>
    </row>
    <row r="10" customHeight="1" spans="1:7">
      <c r="A10" s="115" t="s">
        <v>178</v>
      </c>
      <c r="B10" s="116" t="s">
        <v>179</v>
      </c>
      <c r="C10" s="117">
        <f t="shared" si="0"/>
        <v>243.96</v>
      </c>
      <c r="D10" s="118">
        <v>0</v>
      </c>
      <c r="E10" s="119">
        <v>0</v>
      </c>
      <c r="F10" s="117">
        <v>243.96</v>
      </c>
      <c r="G10" s="120"/>
    </row>
    <row r="11" customHeight="1" spans="1:7">
      <c r="A11" s="115" t="s">
        <v>180</v>
      </c>
      <c r="B11" s="116" t="s">
        <v>181</v>
      </c>
      <c r="C11" s="117">
        <f t="shared" si="0"/>
        <v>3402</v>
      </c>
      <c r="D11" s="118">
        <v>2501.34</v>
      </c>
      <c r="E11" s="119">
        <v>485.39</v>
      </c>
      <c r="F11" s="117">
        <v>415.27</v>
      </c>
      <c r="G11" s="120"/>
    </row>
    <row r="12" customHeight="1" spans="1:7">
      <c r="A12" s="115" t="s">
        <v>182</v>
      </c>
      <c r="B12" s="116" t="s">
        <v>183</v>
      </c>
      <c r="C12" s="117">
        <f t="shared" si="0"/>
        <v>664.14</v>
      </c>
      <c r="D12" s="118">
        <v>0</v>
      </c>
      <c r="E12" s="119">
        <v>0</v>
      </c>
      <c r="F12" s="117">
        <v>664.14</v>
      </c>
      <c r="G12" s="120"/>
    </row>
    <row r="13" customHeight="1" spans="1:7">
      <c r="A13" s="115" t="s">
        <v>184</v>
      </c>
      <c r="B13" s="116" t="s">
        <v>185</v>
      </c>
      <c r="C13" s="117">
        <f t="shared" si="0"/>
        <v>462.66</v>
      </c>
      <c r="D13" s="118">
        <v>0</v>
      </c>
      <c r="E13" s="119">
        <v>0</v>
      </c>
      <c r="F13" s="117">
        <v>462.66</v>
      </c>
      <c r="G13" s="120"/>
    </row>
    <row r="14" customHeight="1" spans="1:7">
      <c r="A14" s="115" t="s">
        <v>186</v>
      </c>
      <c r="B14" s="116" t="s">
        <v>187</v>
      </c>
      <c r="C14" s="117">
        <f t="shared" si="0"/>
        <v>201.48</v>
      </c>
      <c r="D14" s="118">
        <v>0</v>
      </c>
      <c r="E14" s="119">
        <v>0</v>
      </c>
      <c r="F14" s="117">
        <v>201.48</v>
      </c>
      <c r="G14" s="120"/>
    </row>
    <row r="15" customHeight="1" spans="1:7">
      <c r="A15" s="24" t="s">
        <v>188</v>
      </c>
      <c r="B15" s="112" t="s">
        <v>189</v>
      </c>
      <c r="C15" s="109">
        <f t="shared" si="0"/>
        <v>1148.92</v>
      </c>
      <c r="D15" s="113">
        <v>1148.92</v>
      </c>
      <c r="E15" s="110">
        <v>0</v>
      </c>
      <c r="F15" s="109">
        <v>0</v>
      </c>
      <c r="G15" s="114"/>
    </row>
    <row r="16" customHeight="1" spans="1:7">
      <c r="A16" s="24" t="s">
        <v>190</v>
      </c>
      <c r="B16" s="112" t="s">
        <v>191</v>
      </c>
      <c r="C16" s="109">
        <f t="shared" si="0"/>
        <v>1129.99</v>
      </c>
      <c r="D16" s="113">
        <v>1129.99</v>
      </c>
      <c r="E16" s="110">
        <v>0</v>
      </c>
      <c r="F16" s="109">
        <v>0</v>
      </c>
      <c r="G16" s="114"/>
    </row>
    <row r="17" customHeight="1" spans="1:7">
      <c r="A17" s="24" t="s">
        <v>192</v>
      </c>
      <c r="B17" s="112" t="s">
        <v>193</v>
      </c>
      <c r="C17" s="109">
        <f t="shared" si="0"/>
        <v>807.14</v>
      </c>
      <c r="D17" s="113">
        <v>807.14</v>
      </c>
      <c r="E17" s="110">
        <v>0</v>
      </c>
      <c r="F17" s="109">
        <v>0</v>
      </c>
      <c r="G17" s="114"/>
    </row>
    <row r="18" customHeight="1" spans="1:7">
      <c r="A18" s="24" t="s">
        <v>194</v>
      </c>
      <c r="B18" s="112" t="s">
        <v>195</v>
      </c>
      <c r="C18" s="109">
        <f t="shared" si="0"/>
        <v>322.85</v>
      </c>
      <c r="D18" s="113">
        <v>322.85</v>
      </c>
      <c r="E18" s="110">
        <v>0</v>
      </c>
      <c r="F18" s="109">
        <v>0</v>
      </c>
      <c r="G18" s="114"/>
    </row>
    <row r="19" customHeight="1" spans="1:7">
      <c r="A19" s="24" t="s">
        <v>196</v>
      </c>
      <c r="B19" s="112" t="s">
        <v>197</v>
      </c>
      <c r="C19" s="109">
        <f t="shared" si="0"/>
        <v>18.93</v>
      </c>
      <c r="D19" s="113">
        <v>18.93</v>
      </c>
      <c r="E19" s="110">
        <v>0</v>
      </c>
      <c r="F19" s="109">
        <v>0</v>
      </c>
      <c r="G19" s="114"/>
    </row>
    <row r="20" customHeight="1" spans="1:7">
      <c r="A20" s="24" t="s">
        <v>198</v>
      </c>
      <c r="B20" s="112" t="s">
        <v>199</v>
      </c>
      <c r="C20" s="109">
        <f t="shared" si="0"/>
        <v>8.06</v>
      </c>
      <c r="D20" s="113">
        <v>8.06</v>
      </c>
      <c r="E20" s="110">
        <v>0</v>
      </c>
      <c r="F20" s="109">
        <v>0</v>
      </c>
      <c r="G20" s="114"/>
    </row>
    <row r="21" customHeight="1" spans="1:7">
      <c r="A21" s="24" t="s">
        <v>200</v>
      </c>
      <c r="B21" s="121" t="s">
        <v>201</v>
      </c>
      <c r="C21" s="122">
        <f t="shared" si="0"/>
        <v>10.87</v>
      </c>
      <c r="D21" s="123">
        <v>10.87</v>
      </c>
      <c r="E21" s="124">
        <v>0</v>
      </c>
      <c r="F21" s="122">
        <v>0</v>
      </c>
      <c r="G21" s="114"/>
    </row>
    <row r="22" customHeight="1" spans="1:7">
      <c r="A22" s="24" t="s">
        <v>202</v>
      </c>
      <c r="B22" s="125" t="s">
        <v>203</v>
      </c>
      <c r="C22" s="109">
        <v>1251.81</v>
      </c>
      <c r="D22" s="109">
        <v>1251.81</v>
      </c>
      <c r="E22" s="109">
        <v>0</v>
      </c>
      <c r="F22" s="109" t="s">
        <v>204</v>
      </c>
      <c r="G22" s="114"/>
    </row>
    <row r="23" customHeight="1" spans="1:7">
      <c r="A23" s="24" t="s">
        <v>205</v>
      </c>
      <c r="B23" s="125" t="s">
        <v>206</v>
      </c>
      <c r="C23" s="109">
        <v>994.17</v>
      </c>
      <c r="D23" s="109">
        <v>994.17</v>
      </c>
      <c r="E23" s="109">
        <v>0</v>
      </c>
      <c r="F23" s="109" t="s">
        <v>204</v>
      </c>
      <c r="G23" s="114"/>
    </row>
    <row r="24" customHeight="1" spans="1:7">
      <c r="A24" s="24" t="s">
        <v>207</v>
      </c>
      <c r="B24" s="125" t="s">
        <v>208</v>
      </c>
      <c r="C24" s="109">
        <v>994.17</v>
      </c>
      <c r="D24" s="109">
        <v>994.17</v>
      </c>
      <c r="E24" s="109">
        <v>0</v>
      </c>
      <c r="F24" s="109" t="s">
        <v>204</v>
      </c>
      <c r="G24" s="114"/>
    </row>
    <row r="25" customHeight="1" spans="1:7">
      <c r="A25" s="24" t="s">
        <v>209</v>
      </c>
      <c r="B25" s="125" t="s">
        <v>210</v>
      </c>
      <c r="C25" s="109">
        <v>257.64</v>
      </c>
      <c r="D25" s="109">
        <v>257.64</v>
      </c>
      <c r="E25" s="109">
        <v>0</v>
      </c>
      <c r="F25" s="109">
        <v>0</v>
      </c>
      <c r="G25" s="114"/>
    </row>
    <row r="26" customHeight="1" spans="1:7">
      <c r="A26" s="24" t="s">
        <v>211</v>
      </c>
      <c r="B26" s="126" t="s">
        <v>212</v>
      </c>
      <c r="C26" s="127">
        <v>100.26</v>
      </c>
      <c r="D26" s="128">
        <v>100.26</v>
      </c>
      <c r="E26" s="129">
        <v>0</v>
      </c>
      <c r="F26" s="127">
        <v>0</v>
      </c>
      <c r="G26" s="114"/>
    </row>
    <row r="27" customHeight="1" spans="1:7">
      <c r="A27" s="24" t="s">
        <v>213</v>
      </c>
      <c r="B27" s="112" t="s">
        <v>214</v>
      </c>
      <c r="C27" s="109">
        <v>157.38</v>
      </c>
      <c r="D27" s="113">
        <v>157.38</v>
      </c>
      <c r="E27" s="110">
        <v>0</v>
      </c>
      <c r="F27" s="109">
        <v>0</v>
      </c>
      <c r="G27" s="114"/>
    </row>
    <row r="28" customHeight="1" spans="1:7">
      <c r="A28" s="24" t="s">
        <v>215</v>
      </c>
      <c r="B28" s="112" t="s">
        <v>216</v>
      </c>
      <c r="C28" s="109">
        <v>487.36</v>
      </c>
      <c r="D28" s="113">
        <v>487.36</v>
      </c>
      <c r="E28" s="110">
        <v>0</v>
      </c>
      <c r="F28" s="109">
        <v>0</v>
      </c>
      <c r="G28" s="114"/>
    </row>
    <row r="29" customHeight="1" spans="1:7">
      <c r="A29" s="24" t="s">
        <v>217</v>
      </c>
      <c r="B29" s="112" t="s">
        <v>218</v>
      </c>
      <c r="C29" s="109">
        <v>487.36</v>
      </c>
      <c r="D29" s="113">
        <v>487.36</v>
      </c>
      <c r="E29" s="110">
        <v>0</v>
      </c>
      <c r="F29" s="109">
        <v>0</v>
      </c>
      <c r="G29" s="114"/>
    </row>
    <row r="30" customHeight="1" spans="1:7">
      <c r="A30" s="24" t="s">
        <v>219</v>
      </c>
      <c r="B30" s="112" t="s">
        <v>220</v>
      </c>
      <c r="C30" s="109">
        <v>487.36</v>
      </c>
      <c r="D30" s="113">
        <v>487.36</v>
      </c>
      <c r="E30" s="110">
        <v>0</v>
      </c>
      <c r="F30" s="109">
        <v>0</v>
      </c>
      <c r="G30" s="114"/>
    </row>
  </sheetData>
  <printOptions horizontalCentered="1"/>
  <pageMargins left="0.588888888888889" right="0.588888888888889" top="0.788888888888889" bottom="0.788888888888889" header="0.5" footer="0.5"/>
  <pageSetup paperSize="9" scale="90" fitToHeight="1000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6"/>
  <sheetViews>
    <sheetView showGridLines="0" showZeros="0" view="pageBreakPreview" zoomScaleNormal="100" topLeftCell="A24" workbookViewId="0">
      <selection activeCell="G49" sqref="G49"/>
    </sheetView>
  </sheetViews>
  <sheetFormatPr defaultColWidth="9.16666666666667" defaultRowHeight="12.75" customHeight="1"/>
  <cols>
    <col min="1" max="1" width="19" customWidth="1"/>
    <col min="2" max="4" width="31.6666666666667" customWidth="1"/>
    <col min="5" max="9" width="21.3333333333333" customWidth="1"/>
    <col min="10" max="10" width="9.16666666666667" customWidth="1"/>
  </cols>
  <sheetData>
    <row r="1" ht="30" customHeight="1" spans="1:9">
      <c r="A1" s="2" t="s">
        <v>21</v>
      </c>
    </row>
    <row r="2" ht="28.5" customHeight="1" spans="1:9">
      <c r="A2" s="47" t="s">
        <v>22</v>
      </c>
      <c r="B2" s="47"/>
      <c r="C2" s="47"/>
      <c r="D2" s="47"/>
      <c r="E2" s="47"/>
      <c r="F2" s="47"/>
      <c r="G2" s="47"/>
      <c r="H2" s="47"/>
      <c r="I2" s="47"/>
    </row>
    <row r="3" ht="22.5" customHeight="1" spans="1:9">
      <c r="I3" s="4" t="s">
        <v>35</v>
      </c>
    </row>
    <row r="4" ht="22.5" customHeight="1" spans="1:9">
      <c r="A4" s="100" t="s">
        <v>221</v>
      </c>
      <c r="B4" s="100" t="s">
        <v>222</v>
      </c>
      <c r="C4" s="100" t="s">
        <v>223</v>
      </c>
      <c r="D4" s="100" t="s">
        <v>224</v>
      </c>
      <c r="E4" s="100" t="s">
        <v>130</v>
      </c>
      <c r="F4" s="100" t="s">
        <v>168</v>
      </c>
      <c r="G4" s="100" t="s">
        <v>169</v>
      </c>
      <c r="H4" s="100" t="s">
        <v>170</v>
      </c>
      <c r="I4" s="100" t="s">
        <v>171</v>
      </c>
    </row>
    <row r="5" ht="15.75" customHeight="1" spans="1:9">
      <c r="A5" s="19" t="s">
        <v>140</v>
      </c>
      <c r="B5" s="19" t="s">
        <v>140</v>
      </c>
      <c r="C5" s="19" t="s">
        <v>140</v>
      </c>
      <c r="D5" s="19" t="s">
        <v>140</v>
      </c>
      <c r="E5" s="100">
        <v>1</v>
      </c>
      <c r="F5" s="100">
        <v>2</v>
      </c>
      <c r="G5" s="61">
        <v>3</v>
      </c>
      <c r="H5" s="19">
        <v>4</v>
      </c>
      <c r="I5" s="19" t="s">
        <v>140</v>
      </c>
    </row>
    <row r="6" customHeight="1" spans="1:9">
      <c r="A6" s="107"/>
      <c r="B6" s="108" t="s">
        <v>130</v>
      </c>
      <c r="C6" s="24"/>
      <c r="D6" s="30"/>
      <c r="E6" s="25">
        <f>E7+E18+E36+E39</f>
        <v>10363.19</v>
      </c>
      <c r="F6" s="109">
        <f>F7+F18</f>
        <v>7583.1</v>
      </c>
      <c r="G6" s="110">
        <v>659.74</v>
      </c>
      <c r="H6" s="109">
        <f>H36+H39</f>
        <v>2120.35</v>
      </c>
      <c r="I6" s="31"/>
    </row>
    <row r="7" customHeight="1" spans="1:9">
      <c r="A7" s="107">
        <v>301</v>
      </c>
      <c r="B7" s="108" t="s">
        <v>225</v>
      </c>
      <c r="C7" s="24"/>
      <c r="D7" s="30"/>
      <c r="E7" s="25">
        <v>7475.1</v>
      </c>
      <c r="F7" s="109">
        <v>7475.1</v>
      </c>
      <c r="G7" s="28">
        <v>0</v>
      </c>
      <c r="H7" s="25">
        <v>0</v>
      </c>
      <c r="I7" s="31"/>
    </row>
    <row r="8" customHeight="1" spans="1:9">
      <c r="A8" s="107">
        <v>30101</v>
      </c>
      <c r="B8" s="108" t="s">
        <v>226</v>
      </c>
      <c r="C8" s="24" t="s">
        <v>227</v>
      </c>
      <c r="D8" s="30" t="s">
        <v>225</v>
      </c>
      <c r="E8" s="25">
        <v>1866.72</v>
      </c>
      <c r="F8" s="25">
        <v>1866.72</v>
      </c>
      <c r="G8" s="60"/>
      <c r="H8" s="25">
        <v>0</v>
      </c>
      <c r="I8" s="31"/>
    </row>
    <row r="9" customHeight="1" spans="1:9">
      <c r="A9" s="107">
        <v>30102</v>
      </c>
      <c r="B9" s="108" t="s">
        <v>228</v>
      </c>
      <c r="C9" s="24" t="s">
        <v>227</v>
      </c>
      <c r="D9" s="30" t="s">
        <v>225</v>
      </c>
      <c r="E9" s="25">
        <v>2268.8</v>
      </c>
      <c r="F9" s="25">
        <v>2268.8</v>
      </c>
      <c r="G9" s="60"/>
      <c r="H9" s="25">
        <v>0</v>
      </c>
      <c r="I9" s="31"/>
    </row>
    <row r="10" customHeight="1" spans="1:9">
      <c r="A10" s="107">
        <v>30103</v>
      </c>
      <c r="B10" s="108" t="s">
        <v>229</v>
      </c>
      <c r="C10" s="24" t="s">
        <v>227</v>
      </c>
      <c r="D10" s="30" t="s">
        <v>225</v>
      </c>
      <c r="E10" s="25">
        <v>329.7</v>
      </c>
      <c r="F10" s="25">
        <v>329.7</v>
      </c>
      <c r="G10" s="60"/>
      <c r="H10" s="25">
        <v>0</v>
      </c>
      <c r="I10" s="31"/>
    </row>
    <row r="11" customHeight="1" spans="1:9">
      <c r="A11" s="107">
        <v>30107</v>
      </c>
      <c r="B11" s="108" t="s">
        <v>230</v>
      </c>
      <c r="C11" s="24" t="s">
        <v>227</v>
      </c>
      <c r="D11" s="30" t="s">
        <v>225</v>
      </c>
      <c r="E11" s="25">
        <v>1115.96</v>
      </c>
      <c r="F11" s="25">
        <v>1115.96</v>
      </c>
      <c r="G11" s="60"/>
      <c r="H11" s="25">
        <v>0</v>
      </c>
      <c r="I11" s="31"/>
    </row>
    <row r="12" customHeight="1" spans="1:9">
      <c r="A12" s="107">
        <v>30108</v>
      </c>
      <c r="B12" s="108" t="s">
        <v>231</v>
      </c>
      <c r="C12" s="24" t="s">
        <v>227</v>
      </c>
      <c r="D12" s="30" t="s">
        <v>225</v>
      </c>
      <c r="E12" s="25">
        <v>807.14</v>
      </c>
      <c r="F12" s="25">
        <v>807.14</v>
      </c>
      <c r="G12" s="25">
        <v>0</v>
      </c>
      <c r="H12" s="25">
        <v>0</v>
      </c>
      <c r="I12" s="31"/>
    </row>
    <row r="13" customHeight="1" spans="1:9">
      <c r="A13" s="107">
        <v>30109</v>
      </c>
      <c r="B13" s="108" t="s">
        <v>232</v>
      </c>
      <c r="C13" s="24" t="s">
        <v>227</v>
      </c>
      <c r="D13" s="30" t="s">
        <v>225</v>
      </c>
      <c r="E13" s="25">
        <v>322.85</v>
      </c>
      <c r="F13" s="25">
        <v>322.85</v>
      </c>
      <c r="G13" s="25">
        <v>0</v>
      </c>
      <c r="H13" s="25">
        <v>0</v>
      </c>
      <c r="I13" s="31"/>
    </row>
    <row r="14" customHeight="1" spans="1:9">
      <c r="A14" s="107">
        <v>30110</v>
      </c>
      <c r="B14" s="108" t="s">
        <v>233</v>
      </c>
      <c r="C14" s="24" t="s">
        <v>227</v>
      </c>
      <c r="D14" s="30" t="s">
        <v>225</v>
      </c>
      <c r="E14" s="25">
        <v>157.38</v>
      </c>
      <c r="F14" s="25">
        <v>157.38</v>
      </c>
      <c r="G14" s="28">
        <v>0</v>
      </c>
      <c r="H14" s="25">
        <v>0</v>
      </c>
      <c r="I14" s="31"/>
    </row>
    <row r="15" customHeight="1" spans="1:9">
      <c r="A15" s="107">
        <v>30111</v>
      </c>
      <c r="B15" s="108" t="s">
        <v>234</v>
      </c>
      <c r="C15" s="24" t="s">
        <v>227</v>
      </c>
      <c r="D15" s="30" t="s">
        <v>225</v>
      </c>
      <c r="E15" s="25">
        <v>100.26</v>
      </c>
      <c r="F15" s="25">
        <v>100.26</v>
      </c>
      <c r="G15" s="28">
        <v>0</v>
      </c>
      <c r="H15" s="25">
        <v>0</v>
      </c>
      <c r="I15" s="31"/>
    </row>
    <row r="16" customHeight="1" spans="1:9">
      <c r="A16" s="107">
        <v>30112</v>
      </c>
      <c r="B16" s="108" t="s">
        <v>235</v>
      </c>
      <c r="C16" s="24" t="s">
        <v>227</v>
      </c>
      <c r="D16" s="30" t="s">
        <v>225</v>
      </c>
      <c r="E16" s="25">
        <v>18.93</v>
      </c>
      <c r="F16" s="25">
        <v>18.93</v>
      </c>
      <c r="G16" s="28">
        <v>0</v>
      </c>
      <c r="H16" s="25">
        <v>0</v>
      </c>
      <c r="I16" s="31"/>
    </row>
    <row r="17" customHeight="1" spans="1:9">
      <c r="A17" s="107">
        <v>30113</v>
      </c>
      <c r="B17" s="108" t="s">
        <v>236</v>
      </c>
      <c r="C17" s="24" t="s">
        <v>227</v>
      </c>
      <c r="D17" s="30" t="s">
        <v>225</v>
      </c>
      <c r="E17" s="25">
        <v>487.36</v>
      </c>
      <c r="F17" s="25">
        <v>487.36</v>
      </c>
      <c r="G17" s="28">
        <v>0</v>
      </c>
      <c r="H17" s="25">
        <v>0</v>
      </c>
      <c r="I17" s="31"/>
    </row>
    <row r="18" customHeight="1" spans="1:9">
      <c r="A18" s="107">
        <v>302</v>
      </c>
      <c r="B18" s="108" t="s">
        <v>237</v>
      </c>
      <c r="C18" s="24"/>
      <c r="D18" s="30"/>
      <c r="E18" s="25">
        <f>F18+G18</f>
        <v>742.24</v>
      </c>
      <c r="F18" s="25">
        <v>108</v>
      </c>
      <c r="G18" s="28">
        <v>634.24</v>
      </c>
      <c r="H18" s="25">
        <v>0</v>
      </c>
      <c r="I18" s="31"/>
    </row>
    <row r="19" customHeight="1" spans="1:9">
      <c r="A19" s="107">
        <v>30201</v>
      </c>
      <c r="B19" s="108" t="s">
        <v>238</v>
      </c>
      <c r="C19" s="24" t="s">
        <v>239</v>
      </c>
      <c r="D19" s="30" t="s">
        <v>237</v>
      </c>
      <c r="E19" s="25">
        <v>104.83</v>
      </c>
      <c r="F19" s="25">
        <v>0</v>
      </c>
      <c r="G19" s="28">
        <v>104.83</v>
      </c>
      <c r="H19" s="25">
        <v>0</v>
      </c>
      <c r="I19" s="31"/>
    </row>
    <row r="20" customHeight="1" spans="1:9">
      <c r="A20" s="107">
        <v>30202</v>
      </c>
      <c r="B20" s="108" t="s">
        <v>240</v>
      </c>
      <c r="C20" s="24" t="s">
        <v>239</v>
      </c>
      <c r="D20" s="30" t="s">
        <v>237</v>
      </c>
      <c r="E20" s="25">
        <v>38.33</v>
      </c>
      <c r="F20" s="25">
        <v>0</v>
      </c>
      <c r="G20" s="28">
        <v>38.33</v>
      </c>
      <c r="H20" s="25">
        <v>0</v>
      </c>
      <c r="I20" s="31"/>
    </row>
    <row r="21" customHeight="1" spans="1:9">
      <c r="A21" s="107">
        <v>30204</v>
      </c>
      <c r="B21" s="108" t="s">
        <v>241</v>
      </c>
      <c r="C21" s="24" t="s">
        <v>239</v>
      </c>
      <c r="D21" s="30" t="s">
        <v>237</v>
      </c>
      <c r="E21" s="26">
        <v>4.98</v>
      </c>
      <c r="F21" s="27">
        <v>0</v>
      </c>
      <c r="G21" s="28">
        <v>4.98</v>
      </c>
      <c r="H21" s="25">
        <v>0</v>
      </c>
      <c r="I21" s="31"/>
    </row>
    <row r="22" customHeight="1" spans="1:9">
      <c r="A22" s="107">
        <v>30205</v>
      </c>
      <c r="B22" s="108" t="s">
        <v>242</v>
      </c>
      <c r="C22" s="24" t="s">
        <v>239</v>
      </c>
      <c r="D22" s="30" t="s">
        <v>237</v>
      </c>
      <c r="E22" s="26">
        <v>17.72</v>
      </c>
      <c r="F22" s="27">
        <v>0</v>
      </c>
      <c r="G22" s="28">
        <v>17.72</v>
      </c>
      <c r="H22" s="25">
        <v>0</v>
      </c>
      <c r="I22" s="31"/>
    </row>
    <row r="23" customHeight="1" spans="1:9">
      <c r="A23" s="107">
        <v>30206</v>
      </c>
      <c r="B23" s="108" t="s">
        <v>243</v>
      </c>
      <c r="C23" s="24" t="s">
        <v>239</v>
      </c>
      <c r="D23" s="30" t="s">
        <v>237</v>
      </c>
      <c r="E23" s="26">
        <v>60.56</v>
      </c>
      <c r="F23" s="27">
        <v>0</v>
      </c>
      <c r="G23" s="28">
        <v>60.56</v>
      </c>
      <c r="H23" s="25">
        <v>0</v>
      </c>
      <c r="I23" s="31"/>
    </row>
    <row r="24" customHeight="1" spans="1:9">
      <c r="A24" s="107">
        <v>30207</v>
      </c>
      <c r="B24" s="108" t="s">
        <v>244</v>
      </c>
      <c r="C24" s="24" t="s">
        <v>239</v>
      </c>
      <c r="D24" s="30" t="s">
        <v>237</v>
      </c>
      <c r="E24" s="26">
        <v>24.7</v>
      </c>
      <c r="F24" s="27">
        <v>0</v>
      </c>
      <c r="G24" s="28">
        <v>24.7</v>
      </c>
      <c r="H24" s="25">
        <v>0</v>
      </c>
      <c r="I24" s="31"/>
    </row>
    <row r="25" customHeight="1" spans="1:9">
      <c r="A25" s="107">
        <v>30208</v>
      </c>
      <c r="B25" s="108" t="s">
        <v>245</v>
      </c>
      <c r="C25" s="24" t="s">
        <v>239</v>
      </c>
      <c r="D25" s="30" t="s">
        <v>237</v>
      </c>
      <c r="E25" s="26">
        <v>9.05</v>
      </c>
      <c r="F25" s="27">
        <v>0</v>
      </c>
      <c r="G25" s="28">
        <v>9.05</v>
      </c>
      <c r="H25" s="25">
        <v>0</v>
      </c>
      <c r="I25" s="31"/>
    </row>
    <row r="26" customHeight="1" spans="1:9">
      <c r="A26" s="107">
        <v>30209</v>
      </c>
      <c r="B26" s="108" t="s">
        <v>246</v>
      </c>
      <c r="C26" s="24" t="s">
        <v>239</v>
      </c>
      <c r="D26" s="30" t="s">
        <v>237</v>
      </c>
      <c r="E26" s="26">
        <v>10</v>
      </c>
      <c r="F26" s="27">
        <v>0</v>
      </c>
      <c r="G26" s="28">
        <v>10</v>
      </c>
      <c r="H26" s="25">
        <v>0</v>
      </c>
      <c r="I26" s="31"/>
    </row>
    <row r="27" customHeight="1" spans="1:9">
      <c r="A27" s="107">
        <v>30211</v>
      </c>
      <c r="B27" s="108" t="s">
        <v>247</v>
      </c>
      <c r="C27" s="24" t="s">
        <v>239</v>
      </c>
      <c r="D27" s="30" t="s">
        <v>237</v>
      </c>
      <c r="E27" s="26">
        <v>8.93</v>
      </c>
      <c r="F27" s="27">
        <v>0</v>
      </c>
      <c r="G27" s="28">
        <v>8.93</v>
      </c>
      <c r="H27" s="25">
        <v>0</v>
      </c>
      <c r="I27" s="31"/>
    </row>
    <row r="28" customHeight="1" spans="1:9">
      <c r="A28" s="107">
        <v>30213</v>
      </c>
      <c r="B28" s="108" t="s">
        <v>248</v>
      </c>
      <c r="C28" s="24" t="s">
        <v>239</v>
      </c>
      <c r="D28" s="30" t="s">
        <v>237</v>
      </c>
      <c r="E28" s="26">
        <v>89.21</v>
      </c>
      <c r="F28" s="27">
        <v>0</v>
      </c>
      <c r="G28" s="28">
        <v>89.21</v>
      </c>
      <c r="H28" s="25">
        <v>0</v>
      </c>
      <c r="I28" s="31"/>
    </row>
    <row r="29" customHeight="1" spans="1:9">
      <c r="A29" s="107">
        <v>30214</v>
      </c>
      <c r="B29" s="108" t="s">
        <v>249</v>
      </c>
      <c r="C29" s="24" t="s">
        <v>239</v>
      </c>
      <c r="D29" s="30" t="s">
        <v>237</v>
      </c>
      <c r="E29" s="26">
        <v>33.73</v>
      </c>
      <c r="F29" s="27">
        <v>0</v>
      </c>
      <c r="G29" s="28">
        <v>33.73</v>
      </c>
      <c r="H29" s="25">
        <v>0</v>
      </c>
      <c r="I29" s="31"/>
    </row>
    <row r="30" customHeight="1" spans="1:9">
      <c r="A30" s="107">
        <v>30216</v>
      </c>
      <c r="B30" s="108" t="s">
        <v>250</v>
      </c>
      <c r="C30" s="24" t="s">
        <v>239</v>
      </c>
      <c r="D30" s="30" t="s">
        <v>237</v>
      </c>
      <c r="E30" s="26">
        <v>33.23</v>
      </c>
      <c r="F30" s="27">
        <v>0</v>
      </c>
      <c r="G30" s="28">
        <v>33.23</v>
      </c>
      <c r="H30" s="25">
        <v>0</v>
      </c>
      <c r="I30" s="31"/>
    </row>
    <row r="31" customHeight="1" spans="1:9">
      <c r="A31" s="107">
        <v>30218</v>
      </c>
      <c r="B31" s="108" t="s">
        <v>251</v>
      </c>
      <c r="C31" s="24" t="s">
        <v>239</v>
      </c>
      <c r="D31" s="30" t="s">
        <v>237</v>
      </c>
      <c r="E31" s="26">
        <v>24.1</v>
      </c>
      <c r="F31" s="27">
        <v>0</v>
      </c>
      <c r="G31" s="28">
        <v>24.1</v>
      </c>
      <c r="H31" s="25">
        <v>0</v>
      </c>
      <c r="I31" s="31"/>
    </row>
    <row r="32" customHeight="1" spans="1:9">
      <c r="A32" s="107">
        <v>30226</v>
      </c>
      <c r="B32" s="108" t="s">
        <v>252</v>
      </c>
      <c r="C32" s="24" t="s">
        <v>239</v>
      </c>
      <c r="D32" s="30" t="s">
        <v>237</v>
      </c>
      <c r="E32" s="26">
        <v>184.73</v>
      </c>
      <c r="F32" s="27">
        <v>108</v>
      </c>
      <c r="G32" s="28">
        <v>76.73</v>
      </c>
      <c r="H32" s="25">
        <v>0</v>
      </c>
      <c r="I32" s="31"/>
    </row>
    <row r="33" customHeight="1" spans="1:9">
      <c r="A33" s="107">
        <v>30227</v>
      </c>
      <c r="B33" s="108" t="s">
        <v>253</v>
      </c>
      <c r="C33" s="24" t="s">
        <v>239</v>
      </c>
      <c r="D33" s="30" t="s">
        <v>237</v>
      </c>
      <c r="E33" s="26">
        <v>36.73</v>
      </c>
      <c r="F33" s="27">
        <v>0</v>
      </c>
      <c r="G33" s="28">
        <v>36.73</v>
      </c>
      <c r="H33" s="25">
        <v>0</v>
      </c>
      <c r="I33" s="31"/>
    </row>
    <row r="34" customHeight="1" spans="1:9">
      <c r="A34" s="107">
        <v>30239</v>
      </c>
      <c r="B34" s="108" t="s">
        <v>254</v>
      </c>
      <c r="C34" s="24" t="s">
        <v>239</v>
      </c>
      <c r="D34" s="30" t="s">
        <v>237</v>
      </c>
      <c r="E34" s="26">
        <v>7.47</v>
      </c>
      <c r="F34" s="27">
        <v>0</v>
      </c>
      <c r="G34" s="28">
        <v>7.47</v>
      </c>
      <c r="H34" s="25">
        <v>0</v>
      </c>
      <c r="I34" s="31"/>
    </row>
    <row r="35" customHeight="1" spans="1:9">
      <c r="A35" s="107">
        <v>30299</v>
      </c>
      <c r="B35" s="108" t="s">
        <v>255</v>
      </c>
      <c r="C35" s="24" t="s">
        <v>239</v>
      </c>
      <c r="D35" s="30" t="s">
        <v>237</v>
      </c>
      <c r="E35" s="26">
        <v>53.94</v>
      </c>
      <c r="F35" s="27">
        <v>0</v>
      </c>
      <c r="G35" s="28">
        <v>53.94</v>
      </c>
      <c r="H35" s="25">
        <v>0</v>
      </c>
      <c r="I35" s="31"/>
    </row>
    <row r="36" customHeight="1" spans="1:9">
      <c r="A36" s="107">
        <v>303</v>
      </c>
      <c r="B36" s="108" t="s">
        <v>256</v>
      </c>
      <c r="C36" s="24"/>
      <c r="D36" s="30"/>
      <c r="E36" s="26">
        <v>471.2</v>
      </c>
      <c r="F36" s="27">
        <v>0</v>
      </c>
      <c r="G36" s="28">
        <v>25.5</v>
      </c>
      <c r="H36" s="25">
        <v>445.7</v>
      </c>
      <c r="I36" s="31"/>
    </row>
    <row r="37" customHeight="1" spans="1:9">
      <c r="A37" s="107">
        <v>30308</v>
      </c>
      <c r="B37" s="108" t="s">
        <v>257</v>
      </c>
      <c r="C37" s="24" t="s">
        <v>258</v>
      </c>
      <c r="D37" s="30" t="s">
        <v>259</v>
      </c>
      <c r="E37" s="26">
        <v>445.7</v>
      </c>
      <c r="F37" s="27">
        <v>0</v>
      </c>
      <c r="G37" s="28">
        <v>0</v>
      </c>
      <c r="H37" s="25">
        <v>445.7</v>
      </c>
      <c r="I37" s="31"/>
    </row>
    <row r="38" customHeight="1" spans="1:9">
      <c r="A38" s="107">
        <v>30399</v>
      </c>
      <c r="B38" s="108" t="s">
        <v>260</v>
      </c>
      <c r="C38" s="24" t="s">
        <v>261</v>
      </c>
      <c r="D38" s="30" t="s">
        <v>262</v>
      </c>
      <c r="E38" s="26">
        <v>25.5</v>
      </c>
      <c r="F38" s="27">
        <v>0</v>
      </c>
      <c r="G38" s="28">
        <v>25.5</v>
      </c>
      <c r="H38" s="25">
        <v>0</v>
      </c>
      <c r="I38" s="31"/>
    </row>
    <row r="39" customHeight="1" spans="1:9">
      <c r="A39" s="107">
        <v>310</v>
      </c>
      <c r="B39" s="108" t="s">
        <v>263</v>
      </c>
      <c r="C39" s="24"/>
      <c r="D39" s="30"/>
      <c r="E39" s="26">
        <v>1674.65</v>
      </c>
      <c r="F39" s="27">
        <v>0</v>
      </c>
      <c r="G39" s="25">
        <v>0</v>
      </c>
      <c r="H39" s="26">
        <v>1674.65</v>
      </c>
      <c r="I39" s="31"/>
    </row>
    <row r="40" customHeight="1" spans="1:9">
      <c r="A40" s="107">
        <v>31001</v>
      </c>
      <c r="B40" s="108" t="s">
        <v>264</v>
      </c>
      <c r="C40" s="24" t="s">
        <v>265</v>
      </c>
      <c r="D40" s="30" t="s">
        <v>266</v>
      </c>
      <c r="E40" s="26">
        <v>300</v>
      </c>
      <c r="F40" s="27">
        <v>0</v>
      </c>
      <c r="G40" s="25">
        <v>0</v>
      </c>
      <c r="H40" s="26">
        <v>300</v>
      </c>
      <c r="I40" s="31"/>
    </row>
    <row r="41" customHeight="1" spans="1:9">
      <c r="A41" s="107">
        <v>31002</v>
      </c>
      <c r="B41" s="108" t="s">
        <v>267</v>
      </c>
      <c r="C41" s="24" t="s">
        <v>265</v>
      </c>
      <c r="D41" s="30" t="s">
        <v>266</v>
      </c>
      <c r="E41" s="26">
        <v>211</v>
      </c>
      <c r="F41" s="27">
        <v>0</v>
      </c>
      <c r="G41" s="25">
        <v>0</v>
      </c>
      <c r="H41" s="26">
        <v>211</v>
      </c>
      <c r="I41" s="31"/>
    </row>
    <row r="42" customHeight="1" spans="1:9">
      <c r="A42" s="107">
        <v>31003</v>
      </c>
      <c r="B42" s="108" t="s">
        <v>268</v>
      </c>
      <c r="C42" s="24" t="s">
        <v>265</v>
      </c>
      <c r="D42" s="30" t="s">
        <v>266</v>
      </c>
      <c r="E42" s="26">
        <v>321</v>
      </c>
      <c r="F42" s="27">
        <v>0</v>
      </c>
      <c r="G42" s="25">
        <v>0</v>
      </c>
      <c r="H42" s="26">
        <v>321</v>
      </c>
      <c r="I42" s="31"/>
    </row>
    <row r="43" customHeight="1" spans="1:9">
      <c r="A43" s="107">
        <v>31005</v>
      </c>
      <c r="B43" s="108" t="s">
        <v>269</v>
      </c>
      <c r="C43" s="24" t="s">
        <v>265</v>
      </c>
      <c r="D43" s="30" t="s">
        <v>266</v>
      </c>
      <c r="E43" s="26">
        <v>200</v>
      </c>
      <c r="F43" s="27">
        <v>0</v>
      </c>
      <c r="G43" s="25">
        <v>0</v>
      </c>
      <c r="H43" s="26">
        <v>200</v>
      </c>
      <c r="I43" s="31"/>
    </row>
    <row r="44" customHeight="1" spans="1:9">
      <c r="A44" s="107">
        <v>31006</v>
      </c>
      <c r="B44" s="108" t="s">
        <v>270</v>
      </c>
      <c r="C44" s="24" t="s">
        <v>265</v>
      </c>
      <c r="D44" s="30" t="s">
        <v>266</v>
      </c>
      <c r="E44" s="26">
        <v>464.39</v>
      </c>
      <c r="F44" s="27">
        <v>0</v>
      </c>
      <c r="G44" s="25">
        <v>0</v>
      </c>
      <c r="H44" s="26">
        <v>464.39</v>
      </c>
      <c r="I44" s="31"/>
    </row>
    <row r="45" customHeight="1" spans="1:9">
      <c r="A45" s="107">
        <v>31007</v>
      </c>
      <c r="B45" s="108" t="s">
        <v>271</v>
      </c>
      <c r="C45" s="24" t="s">
        <v>265</v>
      </c>
      <c r="D45" s="30" t="s">
        <v>266</v>
      </c>
      <c r="E45" s="26">
        <v>85.71</v>
      </c>
      <c r="F45" s="27">
        <v>0</v>
      </c>
      <c r="G45" s="25">
        <v>0</v>
      </c>
      <c r="H45" s="26">
        <v>85.71</v>
      </c>
      <c r="I45" s="31"/>
    </row>
    <row r="46" customHeight="1" spans="1:9">
      <c r="A46" s="107">
        <v>31099</v>
      </c>
      <c r="B46" s="108" t="s">
        <v>272</v>
      </c>
      <c r="C46" s="24" t="s">
        <v>265</v>
      </c>
      <c r="D46" s="30" t="s">
        <v>266</v>
      </c>
      <c r="E46" s="26">
        <v>92.55</v>
      </c>
      <c r="F46" s="27">
        <v>0</v>
      </c>
      <c r="G46" s="25">
        <v>0</v>
      </c>
      <c r="H46" s="26">
        <v>92.55</v>
      </c>
      <c r="I46" s="31"/>
    </row>
  </sheetData>
  <printOptions horizontalCentered="1"/>
  <pageMargins left="0.588888888888889" right="0.588888888888889" top="0.788888888888889" bottom="0.788888888888889" header="0.5" footer="0.5"/>
  <pageSetup paperSize="9" scale="75" fitToHeight="1000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showGridLines="0" showZeros="0" view="pageBreakPreview" zoomScaleNormal="100" workbookViewId="0">
      <selection activeCell="F21" sqref="F21"/>
    </sheetView>
  </sheetViews>
  <sheetFormatPr defaultColWidth="9.16666666666667" defaultRowHeight="12.75" customHeight="1" outlineLevelCol="5"/>
  <cols>
    <col min="1" max="1" width="21.3333333333333" customWidth="1"/>
    <col min="2" max="2" width="30.1666666666667" customWidth="1"/>
    <col min="3" max="6" width="21.3333333333333" customWidth="1"/>
    <col min="7" max="7" width="9.16666666666667" customWidth="1"/>
  </cols>
  <sheetData>
    <row r="1" ht="30" customHeight="1" spans="1:6">
      <c r="A1" s="2" t="s">
        <v>23</v>
      </c>
    </row>
    <row r="2" ht="28.5" customHeight="1" spans="1:6">
      <c r="A2" s="47" t="s">
        <v>24</v>
      </c>
      <c r="B2" s="47"/>
      <c r="C2" s="47"/>
      <c r="D2" s="47"/>
      <c r="E2" s="47"/>
      <c r="F2" s="47"/>
    </row>
    <row r="3" ht="22.5" customHeight="1" spans="1:6">
      <c r="F3" s="4" t="s">
        <v>35</v>
      </c>
    </row>
    <row r="4" ht="22.5" customHeight="1" spans="1:6">
      <c r="A4" s="100" t="s">
        <v>166</v>
      </c>
      <c r="B4" s="100" t="s">
        <v>167</v>
      </c>
      <c r="C4" s="100" t="s">
        <v>130</v>
      </c>
      <c r="D4" s="100" t="s">
        <v>168</v>
      </c>
      <c r="E4" s="100" t="s">
        <v>169</v>
      </c>
      <c r="F4" s="100" t="s">
        <v>171</v>
      </c>
    </row>
    <row r="5" ht="15.75" customHeight="1" spans="1:6">
      <c r="A5" s="102" t="s">
        <v>140</v>
      </c>
      <c r="B5" s="102" t="s">
        <v>140</v>
      </c>
      <c r="C5" s="102">
        <v>1</v>
      </c>
      <c r="D5" s="102">
        <v>2</v>
      </c>
      <c r="E5" s="102">
        <v>3</v>
      </c>
      <c r="F5" s="102" t="s">
        <v>140</v>
      </c>
    </row>
    <row r="6" customHeight="1" spans="1:6">
      <c r="A6" s="103"/>
      <c r="B6" s="104" t="s">
        <v>130</v>
      </c>
      <c r="C6" s="25">
        <f>C7+C11+C18+C24</f>
        <v>10363.19</v>
      </c>
      <c r="D6" s="105">
        <f>D7+D11+D18+D24</f>
        <v>8107.71</v>
      </c>
      <c r="E6" s="25">
        <v>659.74</v>
      </c>
      <c r="F6" s="106"/>
    </row>
    <row r="7" customHeight="1" spans="1:6">
      <c r="A7" s="103" t="s">
        <v>172</v>
      </c>
      <c r="B7" s="104" t="s">
        <v>173</v>
      </c>
      <c r="C7" s="25">
        <v>7475.1</v>
      </c>
      <c r="D7" s="105">
        <v>5219.62</v>
      </c>
      <c r="E7" s="25">
        <v>659.74</v>
      </c>
      <c r="F7" s="106"/>
    </row>
    <row r="8" customHeight="1" spans="1:6">
      <c r="A8" s="103" t="s">
        <v>174</v>
      </c>
      <c r="B8" s="104" t="s">
        <v>175</v>
      </c>
      <c r="C8" s="25">
        <v>6810.96</v>
      </c>
      <c r="D8" s="105">
        <v>5219.62</v>
      </c>
      <c r="E8" s="25">
        <v>659.74</v>
      </c>
      <c r="F8" s="106"/>
    </row>
    <row r="9" customHeight="1" spans="1:6">
      <c r="A9" s="103" t="s">
        <v>180</v>
      </c>
      <c r="B9" s="104" t="s">
        <v>181</v>
      </c>
      <c r="C9" s="25">
        <v>3402</v>
      </c>
      <c r="D9" s="105">
        <v>2501.34</v>
      </c>
      <c r="E9" s="25">
        <v>485.39</v>
      </c>
      <c r="F9" s="106"/>
    </row>
    <row r="10" customHeight="1" spans="1:6">
      <c r="A10" s="103" t="s">
        <v>176</v>
      </c>
      <c r="B10" s="104" t="s">
        <v>177</v>
      </c>
      <c r="C10" s="25">
        <v>3165</v>
      </c>
      <c r="D10" s="105">
        <v>2718.28</v>
      </c>
      <c r="E10" s="25">
        <v>174.35</v>
      </c>
      <c r="F10" s="106"/>
    </row>
    <row r="11" customHeight="1" spans="1:6">
      <c r="A11" s="103" t="s">
        <v>188</v>
      </c>
      <c r="B11" s="104" t="s">
        <v>189</v>
      </c>
      <c r="C11" s="25">
        <v>1148.92</v>
      </c>
      <c r="D11" s="105">
        <v>1148.92</v>
      </c>
      <c r="E11" s="25">
        <v>0</v>
      </c>
      <c r="F11" s="106"/>
    </row>
    <row r="12" customHeight="1" spans="1:6">
      <c r="A12" s="103" t="s">
        <v>190</v>
      </c>
      <c r="B12" s="104" t="s">
        <v>191</v>
      </c>
      <c r="C12" s="25">
        <v>1129.99</v>
      </c>
      <c r="D12" s="105">
        <v>1129.99</v>
      </c>
      <c r="E12" s="25">
        <v>0</v>
      </c>
      <c r="F12" s="106"/>
    </row>
    <row r="13" customHeight="1" spans="1:6">
      <c r="A13" s="103" t="s">
        <v>192</v>
      </c>
      <c r="B13" s="104" t="s">
        <v>193</v>
      </c>
      <c r="C13" s="25">
        <v>807.14</v>
      </c>
      <c r="D13" s="105">
        <v>807.14</v>
      </c>
      <c r="E13" s="25">
        <v>0</v>
      </c>
      <c r="F13" s="106"/>
    </row>
    <row r="14" customHeight="1" spans="1:6">
      <c r="A14" s="103" t="s">
        <v>194</v>
      </c>
      <c r="B14" s="104" t="s">
        <v>195</v>
      </c>
      <c r="C14" s="25">
        <v>322.85</v>
      </c>
      <c r="D14" s="105">
        <v>322.85</v>
      </c>
      <c r="E14" s="25">
        <v>0</v>
      </c>
      <c r="F14" s="106"/>
    </row>
    <row r="15" customHeight="1" spans="1:6">
      <c r="A15" s="103" t="s">
        <v>196</v>
      </c>
      <c r="B15" s="104" t="s">
        <v>197</v>
      </c>
      <c r="C15" s="25">
        <v>18.93</v>
      </c>
      <c r="D15" s="105">
        <v>18.93</v>
      </c>
      <c r="E15" s="25">
        <v>0</v>
      </c>
      <c r="F15" s="106"/>
    </row>
    <row r="16" customHeight="1" spans="1:6">
      <c r="A16" s="103" t="s">
        <v>198</v>
      </c>
      <c r="B16" s="104" t="s">
        <v>199</v>
      </c>
      <c r="C16" s="25">
        <v>8.06</v>
      </c>
      <c r="D16" s="105">
        <v>8.06</v>
      </c>
      <c r="E16" s="25">
        <v>0</v>
      </c>
      <c r="F16" s="106"/>
    </row>
    <row r="17" customHeight="1" spans="1:6">
      <c r="A17" s="103" t="s">
        <v>200</v>
      </c>
      <c r="B17" s="104" t="s">
        <v>201</v>
      </c>
      <c r="C17" s="25">
        <v>10.87</v>
      </c>
      <c r="D17" s="105">
        <v>10.87</v>
      </c>
      <c r="E17" s="25">
        <v>0</v>
      </c>
      <c r="F17" s="106"/>
    </row>
    <row r="18" customHeight="1" spans="1:6">
      <c r="A18" s="103" t="s">
        <v>202</v>
      </c>
      <c r="B18" s="104" t="s">
        <v>203</v>
      </c>
      <c r="C18" s="25">
        <v>1251.81</v>
      </c>
      <c r="D18" s="105">
        <v>1251.81</v>
      </c>
      <c r="E18" s="25">
        <v>0</v>
      </c>
      <c r="F18" s="106"/>
    </row>
    <row r="19" customHeight="1" spans="1:6">
      <c r="A19" s="103" t="s">
        <v>205</v>
      </c>
      <c r="B19" s="104" t="s">
        <v>206</v>
      </c>
      <c r="C19" s="25">
        <v>994.17</v>
      </c>
      <c r="D19" s="105">
        <v>994.17</v>
      </c>
      <c r="E19" s="25">
        <v>0</v>
      </c>
      <c r="F19" s="106"/>
    </row>
    <row r="20" customHeight="1" spans="1:6">
      <c r="A20" s="103" t="s">
        <v>207</v>
      </c>
      <c r="B20" s="104" t="s">
        <v>208</v>
      </c>
      <c r="C20" s="25">
        <v>994.17</v>
      </c>
      <c r="D20" s="105">
        <v>994.17</v>
      </c>
      <c r="E20" s="25">
        <v>0</v>
      </c>
      <c r="F20" s="106"/>
    </row>
    <row r="21" customHeight="1" spans="1:6">
      <c r="A21" s="103" t="s">
        <v>209</v>
      </c>
      <c r="B21" s="104" t="s">
        <v>210</v>
      </c>
      <c r="C21" s="25">
        <v>257.64</v>
      </c>
      <c r="D21" s="105">
        <v>257.64</v>
      </c>
      <c r="E21" s="25">
        <v>0</v>
      </c>
      <c r="F21" s="106"/>
    </row>
    <row r="22" customHeight="1" spans="1:6">
      <c r="A22" s="103" t="s">
        <v>213</v>
      </c>
      <c r="B22" s="104" t="s">
        <v>214</v>
      </c>
      <c r="C22" s="25">
        <v>157.38</v>
      </c>
      <c r="D22" s="105">
        <v>157.38</v>
      </c>
      <c r="E22" s="25">
        <v>0</v>
      </c>
      <c r="F22" s="106"/>
    </row>
    <row r="23" customHeight="1" spans="1:6">
      <c r="A23" s="103" t="s">
        <v>211</v>
      </c>
      <c r="B23" s="104" t="s">
        <v>212</v>
      </c>
      <c r="C23" s="25">
        <v>100.26</v>
      </c>
      <c r="D23" s="105">
        <v>100.26</v>
      </c>
      <c r="E23" s="25">
        <v>0</v>
      </c>
      <c r="F23" s="106"/>
    </row>
    <row r="24" customHeight="1" spans="1:6">
      <c r="A24" s="103" t="s">
        <v>215</v>
      </c>
      <c r="B24" s="104" t="s">
        <v>216</v>
      </c>
      <c r="C24" s="25">
        <v>487.36</v>
      </c>
      <c r="D24" s="105">
        <v>487.36</v>
      </c>
      <c r="E24" s="25">
        <v>0</v>
      </c>
      <c r="F24" s="106"/>
    </row>
    <row r="25" customHeight="1" spans="1:6">
      <c r="A25" s="103" t="s">
        <v>217</v>
      </c>
      <c r="B25" s="104" t="s">
        <v>218</v>
      </c>
      <c r="C25" s="25">
        <v>487.36</v>
      </c>
      <c r="D25" s="105">
        <v>487.36</v>
      </c>
      <c r="E25" s="25">
        <v>0</v>
      </c>
      <c r="F25" s="106"/>
    </row>
    <row r="26" customHeight="1" spans="1:6">
      <c r="A26" s="103" t="s">
        <v>219</v>
      </c>
      <c r="B26" s="104" t="s">
        <v>220</v>
      </c>
      <c r="C26" s="25">
        <v>487.36</v>
      </c>
      <c r="D26" s="105">
        <v>487.36</v>
      </c>
      <c r="E26" s="25">
        <v>0</v>
      </c>
      <c r="F26" s="106"/>
    </row>
  </sheetData>
  <printOptions horizontalCentered="1"/>
  <pageMargins left="0.588888888888889" right="0.588888888888889" top="0.788888888888889" bottom="0.788888888888889" header="0.5" footer="0.5"/>
  <pageSetup paperSize="9" fitToHeight="100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目录</vt:lpstr>
      <vt:lpstr>表1-收支总表</vt:lpstr>
      <vt:lpstr>表2-收入总表</vt:lpstr>
      <vt:lpstr>表3-支出总表</vt:lpstr>
      <vt:lpstr>表4-财政拨款收支总表</vt:lpstr>
      <vt:lpstr>表5-一般公共预算支出明细表（按功能科目）</vt:lpstr>
      <vt:lpstr>表6-一般公共预算支出明细表（按经济分类科目）</vt:lpstr>
      <vt:lpstr>表7-一般公共预算基本支出明细表（按功能科目）</vt:lpstr>
      <vt:lpstr>表8-一般公共预算基本支出明细表（按经济分类科目）</vt:lpstr>
      <vt:lpstr>表9-政府性基金收支表</vt:lpstr>
      <vt:lpstr>表10-专项业务经费支出表</vt:lpstr>
      <vt:lpstr>表11-政府采购（资产配置、购买服务）预算表</vt:lpstr>
      <vt:lpstr>表12-一般公共预算拨款“三公”经费及会议培训费表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事在人为。</cp:lastModifiedBy>
  <cp:revision>1</cp:revision>
  <dcterms:created xsi:type="dcterms:W3CDTF">2018-01-09T01:56:00Z</dcterms:created>
  <dcterms:modified xsi:type="dcterms:W3CDTF">2026-02-02T08:38:10Z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CalculationRule">
    <vt:i4>0</vt:i4>
  </property>
  <property fmtid="{D5CDD505-2E9C-101B-9397-08002B2CF9AE}" pid="4" name="ICV">
    <vt:lpwstr>DF33BF478B744B17826CC45CCBD73238_12</vt:lpwstr>
  </property>
</Properties>
</file>