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2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44525"/>
</workbook>
</file>

<file path=xl/sharedStrings.xml><?xml version="1.0" encoding="utf-8"?>
<sst xmlns="http://schemas.openxmlformats.org/spreadsheetml/2006/main" count="388" uniqueCount="121">
  <si>
    <t>公益性岗位补贴发放名册</t>
  </si>
  <si>
    <t>序号</t>
  </si>
  <si>
    <t>姓名</t>
  </si>
  <si>
    <t>性别</t>
  </si>
  <si>
    <t>用人单位</t>
  </si>
  <si>
    <t>岗位</t>
  </si>
  <si>
    <t>补贴时间</t>
  </si>
  <si>
    <t>岗位补贴
（单位：元）</t>
  </si>
  <si>
    <t>社保补贴
（单位：元）</t>
  </si>
  <si>
    <t>备注</t>
  </si>
  <si>
    <t>刘依</t>
  </si>
  <si>
    <t>女</t>
  </si>
  <si>
    <t>太平镇人民政府</t>
  </si>
  <si>
    <t>民政低保协管员</t>
  </si>
  <si>
    <t>2020.04-2020.12</t>
  </si>
  <si>
    <t>闫莉佳</t>
  </si>
  <si>
    <t>刘锐</t>
  </si>
  <si>
    <t>吕文娟</t>
  </si>
  <si>
    <t>社会保险协管员</t>
  </si>
  <si>
    <t>2020.04-2020.09</t>
  </si>
  <si>
    <t>已离职</t>
  </si>
  <si>
    <t>张菲菲</t>
  </si>
  <si>
    <t>劳动监察协管员</t>
  </si>
  <si>
    <t>刘凡</t>
  </si>
  <si>
    <t>2020.04-2020.08</t>
  </si>
  <si>
    <t>李米</t>
  </si>
  <si>
    <t>治安联防协管员</t>
  </si>
  <si>
    <t>张丽恩</t>
  </si>
  <si>
    <t>张秋</t>
  </si>
  <si>
    <t>姚亚妮</t>
  </si>
  <si>
    <t>张雨露</t>
  </si>
  <si>
    <t>2020.11-2020.12</t>
  </si>
  <si>
    <t>高思颖</t>
  </si>
  <si>
    <t>黄昱淇</t>
  </si>
  <si>
    <t>打字员</t>
  </si>
  <si>
    <t>李亚娟</t>
  </si>
  <si>
    <t>刘锦</t>
  </si>
  <si>
    <t>孙康娟</t>
  </si>
  <si>
    <t>社会化服务人员（孙家堡村）</t>
  </si>
  <si>
    <t>王盼</t>
  </si>
  <si>
    <t>太平中心卫生院</t>
  </si>
  <si>
    <t>2020.07-2020.12</t>
  </si>
  <si>
    <t>周亚莉</t>
  </si>
  <si>
    <t>社会化服务</t>
  </si>
  <si>
    <t>赵阳</t>
  </si>
  <si>
    <t>男</t>
  </si>
  <si>
    <t>伍轩巨</t>
  </si>
  <si>
    <t>李战峰</t>
  </si>
  <si>
    <t>驾驶员</t>
  </si>
  <si>
    <t>李艳</t>
  </si>
  <si>
    <t>底张街道办事处</t>
  </si>
  <si>
    <t>厨师</t>
  </si>
  <si>
    <t>胡峰博</t>
  </si>
  <si>
    <t>保洁员</t>
  </si>
  <si>
    <t>荆小转</t>
  </si>
  <si>
    <t>余尚亭</t>
  </si>
  <si>
    <t>门卫</t>
  </si>
  <si>
    <t>张小社</t>
  </si>
  <si>
    <t>王保利</t>
  </si>
  <si>
    <t>武启强</t>
  </si>
  <si>
    <t>李有社</t>
  </si>
  <si>
    <t>王存荣</t>
  </si>
  <si>
    <t>张广印</t>
  </si>
  <si>
    <t>李永继</t>
  </si>
  <si>
    <t>胡妮妮</t>
  </si>
  <si>
    <t>张艳</t>
  </si>
  <si>
    <t>办公室文员</t>
  </si>
  <si>
    <t>徐阿美</t>
  </si>
  <si>
    <t>李梦瑶</t>
  </si>
  <si>
    <t>郭妍</t>
  </si>
  <si>
    <t>师程程</t>
  </si>
  <si>
    <t>景丹</t>
  </si>
  <si>
    <t>底张中心卫生院</t>
  </si>
  <si>
    <t>胡素梅</t>
  </si>
  <si>
    <t>已离职，冲减2月份社保补贴差额。</t>
  </si>
  <si>
    <t>许小社</t>
  </si>
  <si>
    <t>保洁</t>
  </si>
  <si>
    <t>庞宁</t>
  </si>
  <si>
    <t>北杜街道办事处</t>
  </si>
  <si>
    <t>2020.06-2020.12</t>
  </si>
  <si>
    <t>孙梅</t>
  </si>
  <si>
    <t>王甜</t>
  </si>
  <si>
    <t>林聪</t>
  </si>
  <si>
    <t>杜梦康</t>
  </si>
  <si>
    <t>2020.06-2020.08</t>
  </si>
  <si>
    <t>杜婉秋</t>
  </si>
  <si>
    <t>杨倩</t>
  </si>
  <si>
    <t>窦晨阳</t>
  </si>
  <si>
    <t>韩琦</t>
  </si>
  <si>
    <t>苏莎莎</t>
  </si>
  <si>
    <t>2020.09-2020.12</t>
  </si>
  <si>
    <t>刘慧</t>
  </si>
  <si>
    <t>王倩</t>
  </si>
  <si>
    <t>张欢</t>
  </si>
  <si>
    <t>2020.10-2020.12</t>
  </si>
  <si>
    <t>刘西维</t>
  </si>
  <si>
    <t>韩娟</t>
  </si>
  <si>
    <t>北杜卫生院</t>
  </si>
  <si>
    <t>高彩丽</t>
  </si>
  <si>
    <t>岳芝婷</t>
  </si>
  <si>
    <t>张楠</t>
  </si>
  <si>
    <t>张嘉轩</t>
  </si>
  <si>
    <t>三秦社会工作发展中心</t>
  </si>
  <si>
    <t>张科</t>
  </si>
  <si>
    <t>叶琳</t>
  </si>
  <si>
    <t>朱彤</t>
  </si>
  <si>
    <t>德瑞养老院</t>
  </si>
  <si>
    <t>养老护理员</t>
  </si>
  <si>
    <t>杨元元</t>
  </si>
  <si>
    <t>王召继</t>
  </si>
  <si>
    <t>邬兴旺</t>
  </si>
  <si>
    <t>杨静</t>
  </si>
  <si>
    <t>庞玉花</t>
  </si>
  <si>
    <t>赵宛映</t>
  </si>
  <si>
    <t>劳动保障协理员</t>
  </si>
  <si>
    <t>牛芳艳</t>
  </si>
  <si>
    <t>孙萍</t>
  </si>
  <si>
    <t>崔少弘</t>
  </si>
  <si>
    <t>孙娅</t>
  </si>
  <si>
    <t>冯娟</t>
  </si>
  <si>
    <t>许凯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</si>
</sst>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2826;&#24179;10-12&#26376;\&#22826;&#24179;&#20844;&#30410;&#24615;&#23703;&#20301;&#34917;&#36148;10-12&#26376;&#23548;&#2083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4213;&#24352;11&#26376;\&#24213;&#24352;&#21333;&#20301;&#31038;&#20445;&#34917;&#36148;11&#26376;&#23548;&#2083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4213;&#24352;12&#26376;\&#24213;&#24352;&#21333;&#20301;&#31038;&#20445;&#34917;&#36148;12&#26376;&#23548;&#2083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6-8&#26376;\&#21271;&#26460;&#20844;&#30410;&#24615;&#23703;&#20301;&#34917;&#36148;6-8&#26376;&#23548;&#2083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9&#26376;\&#21271;&#26460;&#20844;&#30410;&#24615;&#23703;&#20301;&#34917;&#36148;9&#26376;&#23548;&#20837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10&#26376;\&#21271;&#26460;&#20844;&#30410;&#24615;&#23703;&#20301;&#34917;&#36148;10&#26376;&#23548;&#2083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11&#26376;\&#21271;&#26460;&#20844;&#30410;&#24615;&#23703;&#20301;&#34917;&#36148;11&#26376;&#23548;&#2083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12&#26376;\&#21271;&#26460;&#20844;&#30410;&#24615;&#23703;&#20301;&#34917;&#36148;12&#26376;&#23548;&#20837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6-8&#26376;\&#21271;&#26460;&#21333;&#20301;&#31038;&#20445;&#34917;&#36148;6-8&#26376;&#23548;&#20837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9&#26376;\&#21271;&#26460;&#21333;&#20301;&#31038;&#20445;&#34917;&#36148;9&#26376;&#23548;&#208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10&#26376;\&#21271;&#26460;&#21333;&#20301;&#31038;&#20445;&#34917;&#36148;10&#26376;&#23548;&#208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0410;&#24615;&#23703;&#20301;\&#34917;&#36148;&#31995;&#32479;&#23548;&#20837;\2020&#24180;12&#26376;&#23548;&#20837;4-6&#26376;&#34917;&#36148;\&#22826;&#24179;4-6&#26376;\&#22826;&#24179;&#20844;&#30410;&#24615;&#23703;&#20301;&#34917;&#36148;4-6&#26376;&#23548;&#20837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11&#26376;\&#21271;&#26460;&#21333;&#20301;&#31038;&#20445;&#34917;&#36148;11&#26376;&#23548;&#20837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1271;&#26460;12&#26376;\&#21271;&#26460;&#21333;&#20301;&#31038;&#20445;&#34917;&#36148;12&#26376;&#23548;&#20837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0410;&#24615;&#23703;&#20301;\&#34917;&#36148;&#31995;&#32479;&#23548;&#20837;\2020&#24180;12&#26376;&#23548;&#20837;4-6&#26376;&#34917;&#36148;\&#22826;&#24179;4-6&#26376;\&#22826;&#24179;&#21333;&#20301;&#31038;&#20445;&#34917;&#36148;4-6&#26376;&#23548;&#20837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2826;&#24179;7-9&#26376;\&#22826;&#24179;&#21333;&#20301;&#31038;&#20445;&#34917;&#36148;7-9&#26376;&#23548;&#20837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2826;&#24179;10-12&#26376;\&#22826;&#24179;&#21333;&#20301;&#31038;&#20445;&#34917;&#36148;10-12&#26376;&#23548;&#2083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2826;&#24179;7-9&#26376;\&#22826;&#24179;&#20844;&#30410;&#24615;&#23703;&#20301;&#34917;&#36148;7-9&#26376;&#23548;&#2083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2826;&#24179;&#21355;&#29983;&#38498;7-9&#26376;\7-9&#26376;&#21333;&#20301;&#31038;&#20445;&#34917;&#36148;%20&#22826;&#24179;&#20013;&#24515;&#21355;&#29983;&#3849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2826;&#24179;&#21355;&#29983;&#38498;10-12&#26376;\10-12&#26376;&#21333;&#20301;&#31038;&#20445;&#34917;&#36148;%20&#22826;&#24179;&#20013;&#24515;&#21355;&#29983;&#3849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4213;&#24352;7&#26376;\&#24213;&#24352;&#21333;&#20301;&#31038;&#20445;&#34917;&#36148;7&#26376;&#23548;&#2083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4213;&#24352;8&#26376;\&#24213;&#24352;&#21333;&#20301;&#31038;&#20445;&#34917;&#36148;8&#26376;&#23548;&#2083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4213;&#24352;9&#26376;\&#24213;&#24352;&#21333;&#20301;&#31038;&#20445;&#34917;&#36148;9&#26376;&#23548;&#2083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3616;&#34917;&#36148;&#65288;&#38656;&#24405;&#20837;&#31995;&#32479;\&#24050;&#24405;&#20837;&#31995;&#32479;\&#24213;&#24352;10&#26376;\&#24213;&#24352;&#21333;&#20301;&#31038;&#20445;&#34917;&#36148;10&#26376;&#23548;&#208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4324.13</v>
          </cell>
        </row>
        <row r="3">
          <cell r="G3">
            <v>5400</v>
          </cell>
        </row>
        <row r="4">
          <cell r="G4">
            <v>0</v>
          </cell>
        </row>
        <row r="5">
          <cell r="G5">
            <v>5400</v>
          </cell>
        </row>
        <row r="6">
          <cell r="G6">
            <v>5234.48</v>
          </cell>
        </row>
        <row r="7">
          <cell r="G7">
            <v>5400</v>
          </cell>
        </row>
        <row r="8">
          <cell r="G8">
            <v>5400</v>
          </cell>
        </row>
        <row r="9">
          <cell r="G9">
            <v>5400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N5">
            <v>200</v>
          </cell>
        </row>
        <row r="13">
          <cell r="N13">
            <v>200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N5">
            <v>200</v>
          </cell>
        </row>
        <row r="13">
          <cell r="N13">
            <v>200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4862.07</v>
          </cell>
        </row>
        <row r="3">
          <cell r="G3">
            <v>5019.31</v>
          </cell>
        </row>
        <row r="4">
          <cell r="G4">
            <v>5400</v>
          </cell>
        </row>
        <row r="5">
          <cell r="G5">
            <v>5234.48</v>
          </cell>
        </row>
        <row r="7">
          <cell r="G7">
            <v>5400</v>
          </cell>
        </row>
        <row r="8">
          <cell r="G8">
            <v>5317.24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1800</v>
          </cell>
        </row>
        <row r="3">
          <cell r="G3">
            <v>1800</v>
          </cell>
        </row>
        <row r="4">
          <cell r="G4">
            <v>1800</v>
          </cell>
        </row>
        <row r="5">
          <cell r="G5">
            <v>1800</v>
          </cell>
        </row>
        <row r="6">
          <cell r="G6">
            <v>1800</v>
          </cell>
        </row>
        <row r="7">
          <cell r="G7">
            <v>1717.24</v>
          </cell>
        </row>
        <row r="10">
          <cell r="G10">
            <v>1750.34</v>
          </cell>
        </row>
        <row r="12">
          <cell r="G12">
            <v>1386.2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1800</v>
          </cell>
        </row>
        <row r="3">
          <cell r="G3">
            <v>1800</v>
          </cell>
        </row>
        <row r="4">
          <cell r="G4">
            <v>1800</v>
          </cell>
        </row>
        <row r="5">
          <cell r="G5">
            <v>1758.62</v>
          </cell>
        </row>
        <row r="6">
          <cell r="G6">
            <v>1800</v>
          </cell>
        </row>
        <row r="7">
          <cell r="G7">
            <v>1800</v>
          </cell>
        </row>
        <row r="10">
          <cell r="G10">
            <v>1800</v>
          </cell>
        </row>
        <row r="12">
          <cell r="G12">
            <v>1800</v>
          </cell>
        </row>
        <row r="13">
          <cell r="G13">
            <v>1220.69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1800</v>
          </cell>
        </row>
        <row r="3">
          <cell r="G3">
            <v>1800</v>
          </cell>
        </row>
        <row r="4">
          <cell r="G4">
            <v>1800</v>
          </cell>
        </row>
        <row r="5">
          <cell r="G5">
            <v>1800</v>
          </cell>
        </row>
        <row r="6">
          <cell r="G6">
            <v>1800</v>
          </cell>
        </row>
        <row r="7">
          <cell r="G7">
            <v>1800</v>
          </cell>
        </row>
        <row r="10">
          <cell r="G10">
            <v>1634.48</v>
          </cell>
        </row>
        <row r="12">
          <cell r="G12">
            <v>1800</v>
          </cell>
        </row>
        <row r="13">
          <cell r="G13">
            <v>1800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1800</v>
          </cell>
        </row>
        <row r="3">
          <cell r="G3">
            <v>1800</v>
          </cell>
        </row>
        <row r="4">
          <cell r="G4">
            <v>1800</v>
          </cell>
        </row>
        <row r="5">
          <cell r="G5">
            <v>1800</v>
          </cell>
        </row>
        <row r="6">
          <cell r="G6">
            <v>1800</v>
          </cell>
        </row>
        <row r="7">
          <cell r="G7">
            <v>1800</v>
          </cell>
        </row>
        <row r="10">
          <cell r="G10">
            <v>1800</v>
          </cell>
        </row>
        <row r="12">
          <cell r="G12">
            <v>1800</v>
          </cell>
        </row>
        <row r="13">
          <cell r="G13">
            <v>1800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N2">
            <v>151.3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N2">
            <v>200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N2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5400</v>
          </cell>
        </row>
        <row r="3">
          <cell r="G3">
            <v>5400</v>
          </cell>
        </row>
        <row r="4">
          <cell r="G4">
            <v>3600</v>
          </cell>
        </row>
        <row r="6">
          <cell r="G6">
            <v>5400</v>
          </cell>
        </row>
        <row r="7">
          <cell r="G7">
            <v>5400</v>
          </cell>
        </row>
        <row r="8">
          <cell r="G8">
            <v>5400</v>
          </cell>
        </row>
        <row r="9">
          <cell r="G9">
            <v>5400</v>
          </cell>
        </row>
        <row r="10">
          <cell r="G10">
            <v>5400</v>
          </cell>
        </row>
        <row r="11">
          <cell r="G11">
            <v>5400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N2">
            <v>200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N2">
            <v>200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员类别"/>
    </sheetNames>
    <sheetDataSet>
      <sheetData sheetId="0">
        <row r="3">
          <cell r="N3" t="str">
            <v>376.95</v>
          </cell>
        </row>
        <row r="6">
          <cell r="N6" t="str">
            <v>376.95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员类别"/>
    </sheetNames>
    <sheetDataSet>
      <sheetData sheetId="0">
        <row r="3">
          <cell r="N3" t="str">
            <v>225.65</v>
          </cell>
        </row>
        <row r="6">
          <cell r="N6" t="str">
            <v>225.65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员类别"/>
    </sheetNames>
    <sheetDataSet>
      <sheetData sheetId="0">
        <row r="3">
          <cell r="N3" t="str">
            <v>600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>
            <v>5151.72</v>
          </cell>
        </row>
        <row r="3">
          <cell r="G3">
            <v>5317.24</v>
          </cell>
        </row>
        <row r="4">
          <cell r="G4">
            <v>2110.34</v>
          </cell>
        </row>
        <row r="6">
          <cell r="G6">
            <v>5400</v>
          </cell>
        </row>
        <row r="7">
          <cell r="G7">
            <v>3600</v>
          </cell>
        </row>
        <row r="8">
          <cell r="G8">
            <v>5400</v>
          </cell>
        </row>
        <row r="9">
          <cell r="G9">
            <v>3662.08</v>
          </cell>
        </row>
        <row r="10">
          <cell r="G10">
            <v>5400</v>
          </cell>
        </row>
        <row r="11">
          <cell r="G11">
            <v>5400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员类别"/>
    </sheetNames>
    <sheetDataSet>
      <sheetData sheetId="0">
        <row r="3">
          <cell r="N3" t="str">
            <v>225.65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员类别"/>
    </sheetNames>
    <sheetDataSet>
      <sheetData sheetId="0">
        <row r="3">
          <cell r="N3" t="str">
            <v>600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O5" t="str">
            <v>0</v>
          </cell>
        </row>
        <row r="13">
          <cell r="N13">
            <v>125.65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N5">
            <v>25.65</v>
          </cell>
        </row>
        <row r="13">
          <cell r="N13">
            <v>200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N5">
            <v>200</v>
          </cell>
        </row>
        <row r="13">
          <cell r="N13">
            <v>200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N5">
            <v>200</v>
          </cell>
        </row>
        <row r="13">
          <cell r="N13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zoomScale="130" zoomScaleNormal="130" workbookViewId="0">
      <selection activeCell="A1" sqref="A1:I1"/>
    </sheetView>
  </sheetViews>
  <sheetFormatPr defaultColWidth="9" defaultRowHeight="13.5"/>
  <cols>
    <col min="1" max="1" width="5.76666666666667" customWidth="1"/>
    <col min="3" max="3" width="7.59166666666667" customWidth="1"/>
    <col min="4" max="4" width="17.125" customWidth="1"/>
    <col min="5" max="5" width="22.125" customWidth="1"/>
    <col min="6" max="6" width="12.875" customWidth="1"/>
    <col min="9" max="9" width="26.25" customWidth="1"/>
    <col min="10" max="10" width="9.375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6" t="s">
        <v>14</v>
      </c>
      <c r="G3" s="7">
        <f>[1]Sheet1!$G$2+[2]Sheet1!$G$2+[3]Sheet1!$G$2</f>
        <v>14875.85</v>
      </c>
      <c r="H3" s="7">
        <f>[22]Sheet1!$N$3+[23]Sheet1!$N$3+[24]Sheet1!$N$3</f>
        <v>1202.6</v>
      </c>
      <c r="I3" s="4"/>
    </row>
    <row r="4" spans="1:9">
      <c r="A4" s="4">
        <v>2</v>
      </c>
      <c r="B4" s="4" t="s">
        <v>15</v>
      </c>
      <c r="C4" s="4" t="s">
        <v>11</v>
      </c>
      <c r="D4" s="4" t="s">
        <v>12</v>
      </c>
      <c r="E4" s="5" t="s">
        <v>13</v>
      </c>
      <c r="F4" s="6" t="s">
        <v>14</v>
      </c>
      <c r="G4" s="7">
        <f>[2]Sheet1!$G$3+[3]Sheet1!$G$3+[1]Sheet1!$G$3</f>
        <v>16117.24</v>
      </c>
      <c r="H4" s="7">
        <v>1202.6</v>
      </c>
      <c r="I4" s="4"/>
    </row>
    <row r="5" spans="1:9">
      <c r="A5" s="4">
        <v>3</v>
      </c>
      <c r="B5" s="4" t="s">
        <v>16</v>
      </c>
      <c r="C5" s="4" t="s">
        <v>11</v>
      </c>
      <c r="D5" s="4" t="s">
        <v>12</v>
      </c>
      <c r="E5" s="5" t="s">
        <v>13</v>
      </c>
      <c r="F5" s="6" t="s">
        <v>14</v>
      </c>
      <c r="G5" s="7">
        <f>[2]Sheet1!$G$4+[3]Sheet1!$G$4+[1]Sheet1!$G$4</f>
        <v>5710.34</v>
      </c>
      <c r="H5" s="7">
        <v>1202.6</v>
      </c>
      <c r="I5" s="4"/>
    </row>
    <row r="6" spans="1:9">
      <c r="A6" s="4">
        <v>4</v>
      </c>
      <c r="B6" s="4" t="s">
        <v>17</v>
      </c>
      <c r="C6" s="4" t="s">
        <v>11</v>
      </c>
      <c r="D6" s="4" t="s">
        <v>12</v>
      </c>
      <c r="E6" s="5" t="s">
        <v>18</v>
      </c>
      <c r="F6" s="6" t="s">
        <v>19</v>
      </c>
      <c r="G6" s="7">
        <v>475.86</v>
      </c>
      <c r="H6" s="7">
        <f>[22]Sheet1!$N$6+[23]Sheet1!$N$6</f>
        <v>602.6</v>
      </c>
      <c r="I6" s="5" t="s">
        <v>20</v>
      </c>
    </row>
    <row r="7" spans="1:9">
      <c r="A7" s="4">
        <v>5</v>
      </c>
      <c r="B7" s="4" t="s">
        <v>21</v>
      </c>
      <c r="C7" s="4" t="s">
        <v>11</v>
      </c>
      <c r="D7" s="4" t="s">
        <v>12</v>
      </c>
      <c r="E7" s="5" t="s">
        <v>22</v>
      </c>
      <c r="F7" s="6" t="s">
        <v>14</v>
      </c>
      <c r="G7" s="7">
        <f>[2]Sheet1!$G$6+[3]Sheet1!$G$6+[1]Sheet1!$G$5</f>
        <v>16200</v>
      </c>
      <c r="H7" s="7">
        <v>1202.6</v>
      </c>
      <c r="I7" s="4"/>
    </row>
    <row r="8" spans="1:9">
      <c r="A8" s="4">
        <v>6</v>
      </c>
      <c r="B8" s="4" t="s">
        <v>23</v>
      </c>
      <c r="C8" s="4" t="s">
        <v>11</v>
      </c>
      <c r="D8" s="4" t="s">
        <v>12</v>
      </c>
      <c r="E8" s="5" t="s">
        <v>22</v>
      </c>
      <c r="F8" s="6" t="s">
        <v>24</v>
      </c>
      <c r="G8" s="7">
        <f>[2]Sheet1!$G$7+[3]Sheet1!$G$7</f>
        <v>9000</v>
      </c>
      <c r="H8" s="7">
        <v>402.6</v>
      </c>
      <c r="I8" s="5" t="s">
        <v>20</v>
      </c>
    </row>
    <row r="9" spans="1:9">
      <c r="A9" s="4">
        <v>7</v>
      </c>
      <c r="B9" s="4" t="s">
        <v>25</v>
      </c>
      <c r="C9" s="4" t="s">
        <v>11</v>
      </c>
      <c r="D9" s="4" t="s">
        <v>12</v>
      </c>
      <c r="E9" s="5" t="s">
        <v>26</v>
      </c>
      <c r="F9" s="6" t="s">
        <v>14</v>
      </c>
      <c r="G9" s="7">
        <f>[2]Sheet1!$G$8+[3]Sheet1!$G$8+[1]Sheet1!$G$6</f>
        <v>16034.48</v>
      </c>
      <c r="H9" s="7">
        <v>1202.6</v>
      </c>
      <c r="I9" s="4"/>
    </row>
    <row r="10" spans="1:9">
      <c r="A10" s="4">
        <v>8</v>
      </c>
      <c r="B10" s="4" t="s">
        <v>27</v>
      </c>
      <c r="C10" s="4" t="s">
        <v>11</v>
      </c>
      <c r="D10" s="4" t="s">
        <v>12</v>
      </c>
      <c r="E10" s="5" t="s">
        <v>26</v>
      </c>
      <c r="F10" s="6" t="s">
        <v>14</v>
      </c>
      <c r="G10" s="7">
        <f>[2]Sheet1!$G$9+[3]Sheet1!$G$9+[1]Sheet1!$G$7</f>
        <v>14462.08</v>
      </c>
      <c r="H10" s="7">
        <v>1202.6</v>
      </c>
      <c r="I10" s="4"/>
    </row>
    <row r="11" spans="1:9">
      <c r="A11" s="4">
        <v>9</v>
      </c>
      <c r="B11" s="4" t="s">
        <v>28</v>
      </c>
      <c r="C11" s="4" t="s">
        <v>11</v>
      </c>
      <c r="D11" s="4" t="s">
        <v>12</v>
      </c>
      <c r="E11" s="5" t="s">
        <v>26</v>
      </c>
      <c r="F11" s="6" t="s">
        <v>14</v>
      </c>
      <c r="G11" s="7">
        <f>[2]Sheet1!$G$10+[3]Sheet1!$G$10+[1]Sheet1!$G$8</f>
        <v>16200</v>
      </c>
      <c r="H11" s="7">
        <v>1202.6</v>
      </c>
      <c r="I11" s="4"/>
    </row>
    <row r="12" spans="1:9">
      <c r="A12" s="4">
        <v>10</v>
      </c>
      <c r="B12" s="4" t="s">
        <v>29</v>
      </c>
      <c r="C12" s="4" t="s">
        <v>11</v>
      </c>
      <c r="D12" s="4" t="s">
        <v>12</v>
      </c>
      <c r="E12" s="5" t="s">
        <v>18</v>
      </c>
      <c r="F12" s="6" t="s">
        <v>14</v>
      </c>
      <c r="G12" s="7">
        <f>[2]Sheet1!$G$11+[3]Sheet1!$G$11+[1]Sheet1!$G$9</f>
        <v>16200</v>
      </c>
      <c r="H12" s="7">
        <v>1202.6</v>
      </c>
      <c r="I12" s="4"/>
    </row>
    <row r="13" spans="1:9">
      <c r="A13" s="4">
        <v>11</v>
      </c>
      <c r="B13" s="4" t="s">
        <v>30</v>
      </c>
      <c r="C13" s="4" t="s">
        <v>11</v>
      </c>
      <c r="D13" s="4" t="s">
        <v>12</v>
      </c>
      <c r="E13" s="5" t="s">
        <v>18</v>
      </c>
      <c r="F13" s="6" t="s">
        <v>31</v>
      </c>
      <c r="G13" s="7">
        <v>3600</v>
      </c>
      <c r="H13" s="8">
        <v>400</v>
      </c>
      <c r="I13" s="4"/>
    </row>
    <row r="14" spans="1:9">
      <c r="A14" s="4">
        <v>12</v>
      </c>
      <c r="B14" s="4" t="s">
        <v>32</v>
      </c>
      <c r="C14" s="4" t="s">
        <v>11</v>
      </c>
      <c r="D14" s="4" t="s">
        <v>12</v>
      </c>
      <c r="E14" s="5" t="s">
        <v>13</v>
      </c>
      <c r="F14" s="6" t="s">
        <v>31</v>
      </c>
      <c r="G14" s="7">
        <v>3600</v>
      </c>
      <c r="H14" s="8">
        <v>400</v>
      </c>
      <c r="I14" s="4"/>
    </row>
    <row r="15" spans="1:9">
      <c r="A15" s="4">
        <v>13</v>
      </c>
      <c r="B15" s="4" t="s">
        <v>33</v>
      </c>
      <c r="C15" s="4" t="s">
        <v>11</v>
      </c>
      <c r="D15" s="4" t="s">
        <v>12</v>
      </c>
      <c r="E15" s="5" t="s">
        <v>34</v>
      </c>
      <c r="F15" s="6" t="s">
        <v>31</v>
      </c>
      <c r="G15" s="7">
        <v>3600</v>
      </c>
      <c r="H15" s="8">
        <v>400</v>
      </c>
      <c r="I15" s="4"/>
    </row>
    <row r="16" spans="1:9">
      <c r="A16" s="4">
        <v>14</v>
      </c>
      <c r="B16" s="4" t="s">
        <v>35</v>
      </c>
      <c r="C16" s="4" t="s">
        <v>11</v>
      </c>
      <c r="D16" s="4" t="s">
        <v>12</v>
      </c>
      <c r="E16" s="5" t="s">
        <v>13</v>
      </c>
      <c r="F16" s="6" t="s">
        <v>31</v>
      </c>
      <c r="G16" s="7">
        <v>3600</v>
      </c>
      <c r="H16" s="8">
        <v>400</v>
      </c>
      <c r="I16" s="4"/>
    </row>
    <row r="17" spans="1:9">
      <c r="A17" s="4">
        <v>15</v>
      </c>
      <c r="B17" s="4" t="s">
        <v>36</v>
      </c>
      <c r="C17" s="4" t="s">
        <v>11</v>
      </c>
      <c r="D17" s="4" t="s">
        <v>12</v>
      </c>
      <c r="E17" s="5" t="s">
        <v>13</v>
      </c>
      <c r="F17" s="6" t="s">
        <v>31</v>
      </c>
      <c r="G17" s="7">
        <v>3600</v>
      </c>
      <c r="H17" s="8">
        <v>400</v>
      </c>
      <c r="I17" s="4"/>
    </row>
    <row r="18" spans="1:9">
      <c r="A18" s="4">
        <v>16</v>
      </c>
      <c r="B18" s="4" t="s">
        <v>37</v>
      </c>
      <c r="C18" s="4" t="s">
        <v>11</v>
      </c>
      <c r="D18" s="4" t="s">
        <v>12</v>
      </c>
      <c r="E18" s="5" t="s">
        <v>38</v>
      </c>
      <c r="F18" s="6" t="s">
        <v>31</v>
      </c>
      <c r="G18" s="7">
        <v>3600</v>
      </c>
      <c r="H18" s="8">
        <v>400</v>
      </c>
      <c r="I18" s="4"/>
    </row>
    <row r="19" spans="1:9">
      <c r="A19" s="4">
        <v>17</v>
      </c>
      <c r="B19" s="9" t="s">
        <v>39</v>
      </c>
      <c r="C19" s="4" t="s">
        <v>11</v>
      </c>
      <c r="D19" s="10" t="s">
        <v>40</v>
      </c>
      <c r="E19" s="9" t="s">
        <v>34</v>
      </c>
      <c r="F19" s="11" t="s">
        <v>41</v>
      </c>
      <c r="G19" s="7">
        <v>10800</v>
      </c>
      <c r="H19" s="7">
        <v>825.65</v>
      </c>
      <c r="I19" s="4"/>
    </row>
    <row r="20" spans="1:9">
      <c r="A20" s="4">
        <v>18</v>
      </c>
      <c r="B20" s="9" t="s">
        <v>42</v>
      </c>
      <c r="C20" s="9" t="s">
        <v>11</v>
      </c>
      <c r="D20" s="10" t="s">
        <v>40</v>
      </c>
      <c r="E20" s="9" t="s">
        <v>43</v>
      </c>
      <c r="F20" s="11" t="s">
        <v>41</v>
      </c>
      <c r="G20" s="7">
        <v>10800</v>
      </c>
      <c r="H20" s="7">
        <f>[4]Sheet1!$N$3+[5]Sheet1!$N$3</f>
        <v>825.65</v>
      </c>
      <c r="I20" s="4"/>
    </row>
    <row r="21" spans="1:9">
      <c r="A21" s="4">
        <v>19</v>
      </c>
      <c r="B21" s="9" t="s">
        <v>44</v>
      </c>
      <c r="C21" s="9" t="s">
        <v>45</v>
      </c>
      <c r="D21" s="10" t="s">
        <v>40</v>
      </c>
      <c r="E21" s="9" t="s">
        <v>43</v>
      </c>
      <c r="F21" s="11" t="s">
        <v>41</v>
      </c>
      <c r="G21" s="7">
        <v>10800</v>
      </c>
      <c r="H21" s="7">
        <v>825.65</v>
      </c>
      <c r="I21" s="4"/>
    </row>
    <row r="22" spans="1:9">
      <c r="A22" s="4">
        <v>20</v>
      </c>
      <c r="B22" s="9" t="s">
        <v>46</v>
      </c>
      <c r="C22" s="9" t="s">
        <v>45</v>
      </c>
      <c r="D22" s="10" t="s">
        <v>40</v>
      </c>
      <c r="E22" s="9" t="s">
        <v>43</v>
      </c>
      <c r="F22" s="11" t="s">
        <v>41</v>
      </c>
      <c r="G22" s="7">
        <v>10800</v>
      </c>
      <c r="H22" s="7">
        <v>825.65</v>
      </c>
      <c r="I22" s="4"/>
    </row>
    <row r="23" spans="1:9">
      <c r="A23" s="4">
        <v>21</v>
      </c>
      <c r="B23" s="9" t="s">
        <v>47</v>
      </c>
      <c r="C23" s="9" t="s">
        <v>45</v>
      </c>
      <c r="D23" s="10" t="s">
        <v>40</v>
      </c>
      <c r="E23" s="9" t="s">
        <v>48</v>
      </c>
      <c r="F23" s="11" t="s">
        <v>41</v>
      </c>
      <c r="G23" s="7">
        <v>10800</v>
      </c>
      <c r="H23" s="7">
        <v>825.65</v>
      </c>
      <c r="I23" s="4"/>
    </row>
    <row r="24" spans="1:9">
      <c r="A24" s="4">
        <v>22</v>
      </c>
      <c r="B24" s="5" t="s">
        <v>49</v>
      </c>
      <c r="C24" s="5" t="s">
        <v>11</v>
      </c>
      <c r="D24" s="12" t="s">
        <v>50</v>
      </c>
      <c r="E24" s="5" t="s">
        <v>51</v>
      </c>
      <c r="F24" s="11" t="s">
        <v>41</v>
      </c>
      <c r="G24" s="7">
        <v>10800</v>
      </c>
      <c r="H24" s="7">
        <f>[6]Sheet1!$O$5+[7]Sheet1!$N$5+[8]Sheet1!$N$5+[9]Sheet1!$N$5+[10]Sheet1!$N$5+[11]Sheet1!$N$5</f>
        <v>825.65</v>
      </c>
      <c r="I24" s="4"/>
    </row>
    <row r="25" spans="1:9">
      <c r="A25" s="4">
        <v>23</v>
      </c>
      <c r="B25" s="5" t="s">
        <v>52</v>
      </c>
      <c r="C25" s="5" t="s">
        <v>45</v>
      </c>
      <c r="D25" s="12" t="s">
        <v>50</v>
      </c>
      <c r="E25" s="5" t="s">
        <v>53</v>
      </c>
      <c r="F25" s="11" t="s">
        <v>41</v>
      </c>
      <c r="G25" s="7">
        <v>10800</v>
      </c>
      <c r="H25" s="7">
        <v>825.65</v>
      </c>
      <c r="I25" s="4"/>
    </row>
    <row r="26" spans="1:9">
      <c r="A26" s="4">
        <v>24</v>
      </c>
      <c r="B26" s="5" t="s">
        <v>54</v>
      </c>
      <c r="C26" s="5" t="s">
        <v>11</v>
      </c>
      <c r="D26" s="12" t="s">
        <v>50</v>
      </c>
      <c r="E26" s="5" t="s">
        <v>53</v>
      </c>
      <c r="F26" s="11" t="s">
        <v>41</v>
      </c>
      <c r="G26" s="7">
        <v>10800</v>
      </c>
      <c r="H26" s="7">
        <f>[4]Sheet1!$N$3+[5]Sheet1!$N$3</f>
        <v>825.65</v>
      </c>
      <c r="I26" s="4"/>
    </row>
    <row r="27" spans="1:9">
      <c r="A27" s="4">
        <v>25</v>
      </c>
      <c r="B27" s="5" t="s">
        <v>55</v>
      </c>
      <c r="C27" s="5" t="s">
        <v>45</v>
      </c>
      <c r="D27" s="12" t="s">
        <v>50</v>
      </c>
      <c r="E27" s="5" t="s">
        <v>56</v>
      </c>
      <c r="F27" s="11" t="s">
        <v>41</v>
      </c>
      <c r="G27" s="7">
        <v>10800</v>
      </c>
      <c r="H27" s="7">
        <v>825.65</v>
      </c>
      <c r="I27" s="4"/>
    </row>
    <row r="28" spans="1:9">
      <c r="A28" s="4">
        <v>26</v>
      </c>
      <c r="B28" s="5" t="s">
        <v>57</v>
      </c>
      <c r="C28" s="5" t="s">
        <v>45</v>
      </c>
      <c r="D28" s="12" t="s">
        <v>50</v>
      </c>
      <c r="E28" s="5" t="s">
        <v>56</v>
      </c>
      <c r="F28" s="11" t="s">
        <v>41</v>
      </c>
      <c r="G28" s="7">
        <v>10800</v>
      </c>
      <c r="H28" s="7">
        <v>825.65</v>
      </c>
      <c r="I28" s="4"/>
    </row>
    <row r="29" spans="1:9">
      <c r="A29" s="4">
        <v>27</v>
      </c>
      <c r="B29" s="5" t="s">
        <v>58</v>
      </c>
      <c r="C29" s="5" t="s">
        <v>45</v>
      </c>
      <c r="D29" s="12" t="s">
        <v>50</v>
      </c>
      <c r="E29" s="5" t="s">
        <v>53</v>
      </c>
      <c r="F29" s="11" t="s">
        <v>41</v>
      </c>
      <c r="G29" s="7">
        <v>10800</v>
      </c>
      <c r="H29" s="7">
        <v>825.65</v>
      </c>
      <c r="I29" s="4"/>
    </row>
    <row r="30" spans="1:9">
      <c r="A30" s="4">
        <v>28</v>
      </c>
      <c r="B30" s="5" t="s">
        <v>59</v>
      </c>
      <c r="C30" s="5" t="s">
        <v>45</v>
      </c>
      <c r="D30" s="12" t="s">
        <v>50</v>
      </c>
      <c r="E30" s="5" t="s">
        <v>53</v>
      </c>
      <c r="F30" s="11" t="s">
        <v>41</v>
      </c>
      <c r="G30" s="7">
        <v>10800</v>
      </c>
      <c r="H30" s="7">
        <v>825.65</v>
      </c>
      <c r="I30" s="4"/>
    </row>
    <row r="31" spans="1:9">
      <c r="A31" s="4">
        <v>29</v>
      </c>
      <c r="B31" s="5" t="s">
        <v>60</v>
      </c>
      <c r="C31" s="5" t="s">
        <v>45</v>
      </c>
      <c r="D31" s="12" t="s">
        <v>50</v>
      </c>
      <c r="E31" s="5" t="s">
        <v>53</v>
      </c>
      <c r="F31" s="11" t="s">
        <v>41</v>
      </c>
      <c r="G31" s="7">
        <v>10800</v>
      </c>
      <c r="H31" s="7">
        <v>825.65</v>
      </c>
      <c r="I31" s="4"/>
    </row>
    <row r="32" spans="1:9">
      <c r="A32" s="4">
        <v>30</v>
      </c>
      <c r="B32" s="5" t="s">
        <v>61</v>
      </c>
      <c r="C32" s="5" t="s">
        <v>11</v>
      </c>
      <c r="D32" s="12" t="s">
        <v>50</v>
      </c>
      <c r="E32" s="5" t="s">
        <v>53</v>
      </c>
      <c r="F32" s="11" t="s">
        <v>41</v>
      </c>
      <c r="G32" s="7">
        <v>10800</v>
      </c>
      <c r="H32" s="7">
        <f>[6]Sheet1!$N$13+[7]Sheet1!$N$13+[8]Sheet1!$N$13+[9]Sheet1!$N$13+[10]Sheet1!$N$13+[11]Sheet1!$N$13</f>
        <v>1125.65</v>
      </c>
      <c r="I32" s="4"/>
    </row>
    <row r="33" spans="1:9">
      <c r="A33" s="4">
        <v>31</v>
      </c>
      <c r="B33" s="5" t="s">
        <v>62</v>
      </c>
      <c r="C33" s="5" t="s">
        <v>45</v>
      </c>
      <c r="D33" s="12" t="s">
        <v>50</v>
      </c>
      <c r="E33" s="5" t="s">
        <v>53</v>
      </c>
      <c r="F33" s="11" t="s">
        <v>41</v>
      </c>
      <c r="G33" s="7">
        <v>10800</v>
      </c>
      <c r="H33" s="7">
        <v>825.65</v>
      </c>
      <c r="I33" s="4"/>
    </row>
    <row r="34" spans="1:9">
      <c r="A34" s="4">
        <v>32</v>
      </c>
      <c r="B34" s="5" t="s">
        <v>63</v>
      </c>
      <c r="C34" s="5" t="s">
        <v>45</v>
      </c>
      <c r="D34" s="12" t="s">
        <v>50</v>
      </c>
      <c r="E34" s="5" t="s">
        <v>53</v>
      </c>
      <c r="F34" s="11" t="s">
        <v>41</v>
      </c>
      <c r="G34" s="7">
        <v>10800</v>
      </c>
      <c r="H34" s="7">
        <v>825.65</v>
      </c>
      <c r="I34" s="4"/>
    </row>
    <row r="35" spans="1:9">
      <c r="A35" s="4">
        <v>33</v>
      </c>
      <c r="B35" s="5" t="s">
        <v>64</v>
      </c>
      <c r="C35" s="5" t="s">
        <v>11</v>
      </c>
      <c r="D35" s="12" t="s">
        <v>50</v>
      </c>
      <c r="E35" s="5" t="s">
        <v>53</v>
      </c>
      <c r="F35" s="11" t="s">
        <v>41</v>
      </c>
      <c r="G35" s="7">
        <v>10800</v>
      </c>
      <c r="H35" s="7">
        <v>825.65</v>
      </c>
      <c r="I35" s="4"/>
    </row>
    <row r="36" spans="1:9">
      <c r="A36" s="4">
        <v>34</v>
      </c>
      <c r="B36" s="5" t="s">
        <v>65</v>
      </c>
      <c r="C36" s="9" t="s">
        <v>11</v>
      </c>
      <c r="D36" s="12" t="s">
        <v>50</v>
      </c>
      <c r="E36" s="5" t="s">
        <v>66</v>
      </c>
      <c r="F36" s="11" t="s">
        <v>31</v>
      </c>
      <c r="G36" s="7">
        <v>3600</v>
      </c>
      <c r="H36" s="7">
        <v>400</v>
      </c>
      <c r="I36" s="4"/>
    </row>
    <row r="37" spans="1:9">
      <c r="A37" s="4">
        <v>35</v>
      </c>
      <c r="B37" s="5" t="s">
        <v>67</v>
      </c>
      <c r="C37" s="9" t="s">
        <v>11</v>
      </c>
      <c r="D37" s="12" t="s">
        <v>50</v>
      </c>
      <c r="E37" s="5" t="s">
        <v>18</v>
      </c>
      <c r="F37" s="11" t="s">
        <v>31</v>
      </c>
      <c r="G37" s="7">
        <v>3600</v>
      </c>
      <c r="H37" s="7">
        <v>400</v>
      </c>
      <c r="I37" s="4"/>
    </row>
    <row r="38" spans="1:9">
      <c r="A38" s="4">
        <v>36</v>
      </c>
      <c r="B38" s="5" t="s">
        <v>68</v>
      </c>
      <c r="C38" s="9" t="s">
        <v>11</v>
      </c>
      <c r="D38" s="12" t="s">
        <v>50</v>
      </c>
      <c r="E38" s="5" t="s">
        <v>18</v>
      </c>
      <c r="F38" s="11" t="s">
        <v>31</v>
      </c>
      <c r="G38" s="7">
        <v>3600</v>
      </c>
      <c r="H38" s="7">
        <v>400</v>
      </c>
      <c r="I38" s="4"/>
    </row>
    <row r="39" spans="1:9">
      <c r="A39" s="4">
        <v>37</v>
      </c>
      <c r="B39" s="5" t="s">
        <v>69</v>
      </c>
      <c r="C39" s="9" t="s">
        <v>11</v>
      </c>
      <c r="D39" s="12" t="s">
        <v>50</v>
      </c>
      <c r="E39" s="5" t="s">
        <v>13</v>
      </c>
      <c r="F39" s="11" t="s">
        <v>31</v>
      </c>
      <c r="G39" s="7">
        <v>3600</v>
      </c>
      <c r="H39" s="7">
        <v>400</v>
      </c>
      <c r="I39" s="4"/>
    </row>
    <row r="40" spans="1:9">
      <c r="A40" s="4">
        <v>38</v>
      </c>
      <c r="B40" s="5" t="s">
        <v>70</v>
      </c>
      <c r="C40" s="5" t="s">
        <v>11</v>
      </c>
      <c r="D40" s="12" t="s">
        <v>50</v>
      </c>
      <c r="E40" s="5" t="s">
        <v>13</v>
      </c>
      <c r="F40" s="11" t="s">
        <v>31</v>
      </c>
      <c r="G40" s="7">
        <v>3600</v>
      </c>
      <c r="H40" s="7">
        <v>400</v>
      </c>
      <c r="I40" s="4"/>
    </row>
    <row r="41" spans="1:9">
      <c r="A41" s="4">
        <v>39</v>
      </c>
      <c r="B41" s="9" t="s">
        <v>71</v>
      </c>
      <c r="C41" s="9" t="s">
        <v>11</v>
      </c>
      <c r="D41" s="9" t="s">
        <v>72</v>
      </c>
      <c r="E41" s="9" t="s">
        <v>43</v>
      </c>
      <c r="F41" s="11" t="s">
        <v>41</v>
      </c>
      <c r="G41" s="7">
        <v>8640</v>
      </c>
      <c r="H41" s="7">
        <v>825.65</v>
      </c>
      <c r="I41" s="4"/>
    </row>
    <row r="42" spans="1:9">
      <c r="A42" s="4">
        <v>40</v>
      </c>
      <c r="B42" s="9" t="s">
        <v>73</v>
      </c>
      <c r="C42" s="9" t="s">
        <v>11</v>
      </c>
      <c r="D42" s="9" t="s">
        <v>72</v>
      </c>
      <c r="E42" s="9" t="s">
        <v>43</v>
      </c>
      <c r="F42" s="11">
        <v>2020.07</v>
      </c>
      <c r="G42" s="7">
        <v>0</v>
      </c>
      <c r="H42" s="7">
        <v>-374.35</v>
      </c>
      <c r="I42" s="4" t="s">
        <v>74</v>
      </c>
    </row>
    <row r="43" spans="1:9">
      <c r="A43" s="4">
        <v>41</v>
      </c>
      <c r="B43" s="9" t="s">
        <v>75</v>
      </c>
      <c r="C43" s="9" t="s">
        <v>45</v>
      </c>
      <c r="D43" s="9" t="s">
        <v>72</v>
      </c>
      <c r="E43" s="9" t="s">
        <v>76</v>
      </c>
      <c r="F43" s="11" t="s">
        <v>41</v>
      </c>
      <c r="G43" s="7">
        <v>10800</v>
      </c>
      <c r="H43" s="7">
        <v>825.65</v>
      </c>
      <c r="I43" s="4"/>
    </row>
    <row r="44" spans="1:9">
      <c r="A44" s="4">
        <v>42</v>
      </c>
      <c r="B44" s="5" t="s">
        <v>77</v>
      </c>
      <c r="C44" s="5" t="s">
        <v>11</v>
      </c>
      <c r="D44" s="5" t="s">
        <v>78</v>
      </c>
      <c r="E44" s="5" t="s">
        <v>18</v>
      </c>
      <c r="F44" s="6" t="s">
        <v>79</v>
      </c>
      <c r="G44" s="7">
        <f>[12]Sheet1!$G$2+[13]Sheet1!$G$2+[14]Sheet1!$G$2+[15]Sheet1!$G$2+[16]Sheet1!$G$2</f>
        <v>12062.07</v>
      </c>
      <c r="H44" s="7">
        <v>951.3</v>
      </c>
      <c r="I44" s="4"/>
    </row>
    <row r="45" spans="1:9">
      <c r="A45" s="4">
        <v>43</v>
      </c>
      <c r="B45" s="5" t="s">
        <v>80</v>
      </c>
      <c r="C45" s="5" t="s">
        <v>11</v>
      </c>
      <c r="D45" s="5" t="s">
        <v>78</v>
      </c>
      <c r="E45" s="5" t="s">
        <v>13</v>
      </c>
      <c r="F45" s="6" t="s">
        <v>79</v>
      </c>
      <c r="G45" s="7">
        <f>[12]Sheet1!$G$3+[13]Sheet1!$G$3+[14]Sheet1!$G$3+[15]Sheet1!$G$3+[16]Sheet1!$G$3</f>
        <v>12219.31</v>
      </c>
      <c r="H45" s="7">
        <v>951.3</v>
      </c>
      <c r="I45" s="4"/>
    </row>
    <row r="46" spans="1:9">
      <c r="A46" s="4">
        <v>44</v>
      </c>
      <c r="B46" s="5" t="s">
        <v>81</v>
      </c>
      <c r="C46" s="5" t="s">
        <v>11</v>
      </c>
      <c r="D46" s="5" t="s">
        <v>78</v>
      </c>
      <c r="E46" s="5" t="s">
        <v>13</v>
      </c>
      <c r="F46" s="6" t="s">
        <v>79</v>
      </c>
      <c r="G46" s="7">
        <f>[12]Sheet1!$G$4+[13]Sheet1!$G$4+[14]Sheet1!$G$4+[15]Sheet1!$G$4+[16]Sheet1!$G$4</f>
        <v>12600</v>
      </c>
      <c r="H46" s="7">
        <v>951.3</v>
      </c>
      <c r="I46" s="4"/>
    </row>
    <row r="47" spans="1:9">
      <c r="A47" s="4">
        <v>45</v>
      </c>
      <c r="B47" s="5" t="s">
        <v>82</v>
      </c>
      <c r="C47" s="5" t="s">
        <v>11</v>
      </c>
      <c r="D47" s="5" t="s">
        <v>78</v>
      </c>
      <c r="E47" s="5" t="s">
        <v>13</v>
      </c>
      <c r="F47" s="6" t="s">
        <v>79</v>
      </c>
      <c r="G47" s="7">
        <f>[12]Sheet1!$G$5+[13]Sheet1!$G$5+[14]Sheet1!$G$5+[15]Sheet1!$G$5+[16]Sheet1!$G$5</f>
        <v>12393.1</v>
      </c>
      <c r="H47" s="7">
        <v>951.3</v>
      </c>
      <c r="I47" s="4"/>
    </row>
    <row r="48" spans="1:9">
      <c r="A48" s="4">
        <v>46</v>
      </c>
      <c r="B48" s="5" t="s">
        <v>83</v>
      </c>
      <c r="C48" s="5" t="s">
        <v>11</v>
      </c>
      <c r="D48" s="5" t="s">
        <v>78</v>
      </c>
      <c r="E48" s="5" t="s">
        <v>22</v>
      </c>
      <c r="F48" s="6" t="s">
        <v>84</v>
      </c>
      <c r="G48" s="7">
        <v>4241.38</v>
      </c>
      <c r="H48" s="7">
        <v>151.3</v>
      </c>
      <c r="I48" s="5" t="s">
        <v>20</v>
      </c>
    </row>
    <row r="49" spans="1:9">
      <c r="A49" s="4">
        <v>47</v>
      </c>
      <c r="B49" s="5" t="s">
        <v>85</v>
      </c>
      <c r="C49" s="5" t="s">
        <v>11</v>
      </c>
      <c r="D49" s="5" t="s">
        <v>78</v>
      </c>
      <c r="E49" s="5" t="s">
        <v>18</v>
      </c>
      <c r="F49" s="6" t="s">
        <v>79</v>
      </c>
      <c r="G49" s="7">
        <f>[12]Sheet1!$G$7+[13]Sheet1!$G$6+[14]Sheet1!$G$6+[15]Sheet1!$G$6+[16]Sheet1!$G$6</f>
        <v>12600</v>
      </c>
      <c r="H49" s="7">
        <v>951.3</v>
      </c>
      <c r="I49" s="4"/>
    </row>
    <row r="50" spans="1:9">
      <c r="A50" s="4">
        <v>48</v>
      </c>
      <c r="B50" s="5" t="s">
        <v>86</v>
      </c>
      <c r="C50" s="5" t="s">
        <v>11</v>
      </c>
      <c r="D50" s="5" t="s">
        <v>78</v>
      </c>
      <c r="E50" s="5" t="s">
        <v>22</v>
      </c>
      <c r="F50" s="6" t="s">
        <v>79</v>
      </c>
      <c r="G50" s="7">
        <f>[12]Sheet1!$G$8+[13]Sheet1!$G$7+[14]Sheet1!$G$7+[15]Sheet1!$G$7+[16]Sheet1!$G$7</f>
        <v>12434.48</v>
      </c>
      <c r="H50" s="7">
        <v>951.3</v>
      </c>
      <c r="I50" s="4"/>
    </row>
    <row r="51" spans="1:9">
      <c r="A51" s="4">
        <v>49</v>
      </c>
      <c r="B51" s="5" t="s">
        <v>87</v>
      </c>
      <c r="C51" s="5" t="s">
        <v>45</v>
      </c>
      <c r="D51" s="5" t="s">
        <v>78</v>
      </c>
      <c r="E51" s="5" t="s">
        <v>13</v>
      </c>
      <c r="F51" s="6" t="s">
        <v>79</v>
      </c>
      <c r="G51" s="7">
        <v>12600</v>
      </c>
      <c r="H51" s="7">
        <v>951.3</v>
      </c>
      <c r="I51" s="4"/>
    </row>
    <row r="52" spans="1:9">
      <c r="A52" s="4">
        <v>50</v>
      </c>
      <c r="B52" s="5" t="s">
        <v>88</v>
      </c>
      <c r="C52" s="5" t="s">
        <v>11</v>
      </c>
      <c r="D52" s="5" t="s">
        <v>78</v>
      </c>
      <c r="E52" s="5" t="s">
        <v>18</v>
      </c>
      <c r="F52" s="6" t="s">
        <v>79</v>
      </c>
      <c r="G52" s="7">
        <v>3600</v>
      </c>
      <c r="H52" s="7">
        <v>1325.65</v>
      </c>
      <c r="I52" s="4"/>
    </row>
    <row r="53" spans="1:9">
      <c r="A53" s="4">
        <v>51</v>
      </c>
      <c r="B53" s="5" t="s">
        <v>89</v>
      </c>
      <c r="C53" s="5" t="s">
        <v>11</v>
      </c>
      <c r="D53" s="5" t="s">
        <v>78</v>
      </c>
      <c r="E53" s="5" t="s">
        <v>13</v>
      </c>
      <c r="F53" s="13" t="s">
        <v>90</v>
      </c>
      <c r="G53" s="7">
        <f>[13]Sheet1!$G$10+[14]Sheet1!$G$10+[15]Sheet1!$G$10+[16]Sheet1!$G$10</f>
        <v>6984.82</v>
      </c>
      <c r="H53" s="7">
        <v>800</v>
      </c>
      <c r="I53" s="4"/>
    </row>
    <row r="54" spans="1:9">
      <c r="A54" s="4">
        <v>52</v>
      </c>
      <c r="B54" s="5" t="s">
        <v>91</v>
      </c>
      <c r="C54" s="5" t="s">
        <v>11</v>
      </c>
      <c r="D54" s="5" t="s">
        <v>78</v>
      </c>
      <c r="E54" s="5" t="s">
        <v>13</v>
      </c>
      <c r="F54" s="13" t="s">
        <v>90</v>
      </c>
      <c r="G54" s="7">
        <v>7200</v>
      </c>
      <c r="H54" s="7">
        <v>800</v>
      </c>
      <c r="I54" s="4"/>
    </row>
    <row r="55" spans="1:9">
      <c r="A55" s="4">
        <v>53</v>
      </c>
      <c r="B55" s="5" t="s">
        <v>92</v>
      </c>
      <c r="C55" s="5" t="s">
        <v>11</v>
      </c>
      <c r="D55" s="5" t="s">
        <v>78</v>
      </c>
      <c r="E55" s="5" t="s">
        <v>13</v>
      </c>
      <c r="F55" s="13" t="s">
        <v>90</v>
      </c>
      <c r="G55" s="7">
        <f>[13]Sheet1!$G$12+[14]Sheet1!$G$12+[15]Sheet1!$G$12+[16]Sheet1!$G$12</f>
        <v>6786.2</v>
      </c>
      <c r="H55" s="7">
        <v>800</v>
      </c>
      <c r="I55" s="4"/>
    </row>
    <row r="56" spans="1:9">
      <c r="A56" s="4">
        <v>54</v>
      </c>
      <c r="B56" s="5" t="s">
        <v>93</v>
      </c>
      <c r="C56" s="5" t="s">
        <v>11</v>
      </c>
      <c r="D56" s="5" t="s">
        <v>78</v>
      </c>
      <c r="E56" s="4" t="s">
        <v>18</v>
      </c>
      <c r="F56" s="6" t="s">
        <v>94</v>
      </c>
      <c r="G56" s="7">
        <f>[14]Sheet1!$G$13+[15]Sheet1!$G$13+[16]Sheet1!$G$13</f>
        <v>4820.69</v>
      </c>
      <c r="H56" s="7">
        <v>600</v>
      </c>
      <c r="I56" s="4"/>
    </row>
    <row r="57" spans="1:9">
      <c r="A57" s="4">
        <v>55</v>
      </c>
      <c r="B57" s="5" t="s">
        <v>95</v>
      </c>
      <c r="C57" s="5" t="s">
        <v>11</v>
      </c>
      <c r="D57" s="5" t="s">
        <v>78</v>
      </c>
      <c r="E57" s="4" t="s">
        <v>18</v>
      </c>
      <c r="F57" s="6" t="s">
        <v>94</v>
      </c>
      <c r="G57" s="7">
        <v>4820.69</v>
      </c>
      <c r="H57" s="7">
        <v>600</v>
      </c>
      <c r="I57" s="4"/>
    </row>
    <row r="58" spans="1:9">
      <c r="A58" s="4">
        <v>56</v>
      </c>
      <c r="B58" s="9" t="s">
        <v>96</v>
      </c>
      <c r="C58" s="9" t="s">
        <v>11</v>
      </c>
      <c r="D58" s="9" t="s">
        <v>97</v>
      </c>
      <c r="E58" s="9" t="s">
        <v>43</v>
      </c>
      <c r="F58" s="11" t="s">
        <v>41</v>
      </c>
      <c r="G58" s="7">
        <v>5793.1</v>
      </c>
      <c r="H58" s="7">
        <f>[4]Sheet1!$N$3+[5]Sheet1!$N$3</f>
        <v>825.65</v>
      </c>
      <c r="I58" s="4"/>
    </row>
    <row r="59" spans="1:9">
      <c r="A59" s="4">
        <v>57</v>
      </c>
      <c r="B59" s="9" t="s">
        <v>98</v>
      </c>
      <c r="C59" s="9" t="s">
        <v>11</v>
      </c>
      <c r="D59" s="9" t="s">
        <v>97</v>
      </c>
      <c r="E59" s="9" t="s">
        <v>43</v>
      </c>
      <c r="F59" s="11" t="s">
        <v>41</v>
      </c>
      <c r="G59" s="7">
        <v>10800</v>
      </c>
      <c r="H59" s="7">
        <v>825.65</v>
      </c>
      <c r="I59" s="4"/>
    </row>
    <row r="60" spans="1:9">
      <c r="A60" s="4">
        <v>58</v>
      </c>
      <c r="B60" s="9" t="s">
        <v>99</v>
      </c>
      <c r="C60" s="9" t="s">
        <v>11</v>
      </c>
      <c r="D60" s="9" t="s">
        <v>97</v>
      </c>
      <c r="E60" s="9" t="s">
        <v>43</v>
      </c>
      <c r="F60" s="11" t="s">
        <v>41</v>
      </c>
      <c r="G60" s="7">
        <v>10800</v>
      </c>
      <c r="H60" s="7">
        <v>825.65</v>
      </c>
      <c r="I60" s="4"/>
    </row>
    <row r="61" spans="1:9">
      <c r="A61" s="4">
        <v>59</v>
      </c>
      <c r="B61" s="9" t="s">
        <v>100</v>
      </c>
      <c r="C61" s="9" t="s">
        <v>11</v>
      </c>
      <c r="D61" s="9" t="s">
        <v>97</v>
      </c>
      <c r="E61" s="9" t="s">
        <v>34</v>
      </c>
      <c r="F61" s="11" t="s">
        <v>41</v>
      </c>
      <c r="G61" s="7">
        <v>10800</v>
      </c>
      <c r="H61" s="7">
        <v>825.65</v>
      </c>
      <c r="I61" s="4"/>
    </row>
    <row r="62" spans="1:9">
      <c r="A62" s="4">
        <v>60</v>
      </c>
      <c r="B62" s="5" t="s">
        <v>101</v>
      </c>
      <c r="C62" s="5" t="s">
        <v>45</v>
      </c>
      <c r="D62" s="5" t="s">
        <v>102</v>
      </c>
      <c r="E62" s="5" t="s">
        <v>51</v>
      </c>
      <c r="F62" s="11" t="s">
        <v>41</v>
      </c>
      <c r="G62" s="7">
        <v>10800</v>
      </c>
      <c r="H62" s="7">
        <v>2750</v>
      </c>
      <c r="I62" s="4"/>
    </row>
    <row r="63" spans="1:9">
      <c r="A63" s="4">
        <v>61</v>
      </c>
      <c r="B63" s="5" t="s">
        <v>103</v>
      </c>
      <c r="C63" s="5" t="s">
        <v>45</v>
      </c>
      <c r="D63" s="5" t="s">
        <v>102</v>
      </c>
      <c r="E63" s="5" t="s">
        <v>43</v>
      </c>
      <c r="F63" s="11" t="s">
        <v>41</v>
      </c>
      <c r="G63" s="7">
        <v>10800</v>
      </c>
      <c r="H63" s="7">
        <v>2750</v>
      </c>
      <c r="I63" s="4"/>
    </row>
    <row r="64" spans="1:9">
      <c r="A64" s="4">
        <v>62</v>
      </c>
      <c r="B64" s="5" t="s">
        <v>104</v>
      </c>
      <c r="C64" s="5" t="s">
        <v>11</v>
      </c>
      <c r="D64" s="5" t="s">
        <v>102</v>
      </c>
      <c r="E64" s="5" t="s">
        <v>43</v>
      </c>
      <c r="F64" s="6" t="s">
        <v>90</v>
      </c>
      <c r="G64" s="7">
        <v>7200</v>
      </c>
      <c r="H64" s="7">
        <v>2000</v>
      </c>
      <c r="I64" s="4"/>
    </row>
    <row r="65" spans="1:9">
      <c r="A65" s="4">
        <v>63</v>
      </c>
      <c r="B65" s="5" t="s">
        <v>105</v>
      </c>
      <c r="C65" s="5" t="s">
        <v>45</v>
      </c>
      <c r="D65" s="14" t="s">
        <v>106</v>
      </c>
      <c r="E65" s="4" t="s">
        <v>107</v>
      </c>
      <c r="F65" s="13" t="s">
        <v>90</v>
      </c>
      <c r="G65" s="7">
        <v>7200</v>
      </c>
      <c r="H65" s="7">
        <v>2000</v>
      </c>
      <c r="I65" s="4"/>
    </row>
    <row r="66" spans="1:9">
      <c r="A66" s="4">
        <v>64</v>
      </c>
      <c r="B66" s="5" t="s">
        <v>108</v>
      </c>
      <c r="C66" s="5" t="s">
        <v>11</v>
      </c>
      <c r="D66" s="14" t="s">
        <v>106</v>
      </c>
      <c r="E66" s="4" t="s">
        <v>107</v>
      </c>
      <c r="F66" s="13" t="s">
        <v>90</v>
      </c>
      <c r="G66" s="7">
        <v>7200</v>
      </c>
      <c r="H66" s="7">
        <v>2000</v>
      </c>
      <c r="I66" s="4"/>
    </row>
    <row r="67" spans="1:9">
      <c r="A67" s="4">
        <v>65</v>
      </c>
      <c r="B67" s="5" t="s">
        <v>109</v>
      </c>
      <c r="C67" s="5" t="s">
        <v>11</v>
      </c>
      <c r="D67" s="14" t="s">
        <v>106</v>
      </c>
      <c r="E67" s="4" t="s">
        <v>107</v>
      </c>
      <c r="F67" s="13" t="s">
        <v>90</v>
      </c>
      <c r="G67" s="7">
        <v>7200</v>
      </c>
      <c r="H67" s="7">
        <v>2000</v>
      </c>
      <c r="I67" s="4"/>
    </row>
    <row r="68" spans="1:9">
      <c r="A68" s="4">
        <v>66</v>
      </c>
      <c r="B68" s="5" t="s">
        <v>110</v>
      </c>
      <c r="C68" s="5" t="s">
        <v>45</v>
      </c>
      <c r="D68" s="14" t="s">
        <v>106</v>
      </c>
      <c r="E68" s="4" t="s">
        <v>107</v>
      </c>
      <c r="F68" s="13" t="s">
        <v>90</v>
      </c>
      <c r="G68" s="7">
        <v>7200</v>
      </c>
      <c r="H68" s="7">
        <v>2000</v>
      </c>
      <c r="I68" s="4"/>
    </row>
    <row r="69" spans="1:9">
      <c r="A69" s="4">
        <v>67</v>
      </c>
      <c r="B69" s="5" t="s">
        <v>111</v>
      </c>
      <c r="C69" s="5" t="s">
        <v>11</v>
      </c>
      <c r="D69" s="14" t="s">
        <v>106</v>
      </c>
      <c r="E69" s="4" t="s">
        <v>107</v>
      </c>
      <c r="F69" s="13" t="s">
        <v>90</v>
      </c>
      <c r="G69" s="7">
        <v>7200</v>
      </c>
      <c r="H69" s="7">
        <v>2000</v>
      </c>
      <c r="I69" s="4"/>
    </row>
    <row r="70" spans="1:9">
      <c r="A70" s="4">
        <v>68</v>
      </c>
      <c r="B70" s="5" t="s">
        <v>112</v>
      </c>
      <c r="C70" s="5" t="s">
        <v>11</v>
      </c>
      <c r="D70" s="14" t="s">
        <v>106</v>
      </c>
      <c r="E70" s="4" t="s">
        <v>107</v>
      </c>
      <c r="F70" s="13" t="s">
        <v>90</v>
      </c>
      <c r="G70" s="7">
        <v>7200</v>
      </c>
      <c r="H70" s="7">
        <v>2000</v>
      </c>
      <c r="I70" s="4"/>
    </row>
    <row r="71" spans="1:9">
      <c r="A71" s="4">
        <v>69</v>
      </c>
      <c r="B71" s="5" t="s">
        <v>113</v>
      </c>
      <c r="C71" s="5" t="s">
        <v>11</v>
      </c>
      <c r="D71" s="5" t="s">
        <v>78</v>
      </c>
      <c r="E71" s="4" t="s">
        <v>114</v>
      </c>
      <c r="F71" s="6" t="s">
        <v>79</v>
      </c>
      <c r="G71" s="13">
        <v>23058.7</v>
      </c>
      <c r="H71" s="7">
        <v>951.3</v>
      </c>
      <c r="I71" s="4"/>
    </row>
    <row r="72" spans="1:9">
      <c r="A72" s="4">
        <v>70</v>
      </c>
      <c r="B72" s="5" t="s">
        <v>115</v>
      </c>
      <c r="C72" s="5" t="s">
        <v>11</v>
      </c>
      <c r="D72" s="5" t="s">
        <v>78</v>
      </c>
      <c r="E72" s="4" t="s">
        <v>114</v>
      </c>
      <c r="F72" s="6" t="s">
        <v>79</v>
      </c>
      <c r="G72" s="13">
        <v>23144</v>
      </c>
      <c r="H72" s="7">
        <v>951.3</v>
      </c>
      <c r="I72" s="4"/>
    </row>
    <row r="73" spans="1:9">
      <c r="A73" s="4">
        <v>71</v>
      </c>
      <c r="B73" s="5" t="s">
        <v>116</v>
      </c>
      <c r="C73" s="5" t="s">
        <v>11</v>
      </c>
      <c r="D73" s="5" t="s">
        <v>78</v>
      </c>
      <c r="E73" s="4" t="s">
        <v>114</v>
      </c>
      <c r="F73" s="6" t="s">
        <v>79</v>
      </c>
      <c r="G73" s="13">
        <v>23144</v>
      </c>
      <c r="H73" s="7">
        <f>[17]Sheet1!$N$2+[18]Sheet1!$N$2+[19]Sheet1!$N$2+[20]Sheet1!$N$2+[21]Sheet1!$N$2</f>
        <v>951.3</v>
      </c>
      <c r="I73" s="4"/>
    </row>
    <row r="74" spans="1:9">
      <c r="A74" s="4">
        <v>72</v>
      </c>
      <c r="B74" s="5" t="s">
        <v>117</v>
      </c>
      <c r="C74" s="5" t="s">
        <v>45</v>
      </c>
      <c r="D74" s="14" t="s">
        <v>12</v>
      </c>
      <c r="E74" s="4" t="s">
        <v>114</v>
      </c>
      <c r="F74" s="6" t="s">
        <v>14</v>
      </c>
      <c r="G74" s="13">
        <v>28728</v>
      </c>
      <c r="H74" s="7">
        <v>1202.6</v>
      </c>
      <c r="I74" s="4"/>
    </row>
    <row r="75" spans="1:9">
      <c r="A75" s="4">
        <v>73</v>
      </c>
      <c r="B75" s="5" t="s">
        <v>118</v>
      </c>
      <c r="C75" s="5" t="s">
        <v>11</v>
      </c>
      <c r="D75" s="12" t="s">
        <v>50</v>
      </c>
      <c r="E75" s="4" t="s">
        <v>114</v>
      </c>
      <c r="F75" s="11" t="s">
        <v>41</v>
      </c>
      <c r="G75" s="13">
        <v>18552</v>
      </c>
      <c r="H75" s="7">
        <v>825.65</v>
      </c>
      <c r="I75" s="4"/>
    </row>
    <row r="76" spans="1:9">
      <c r="A76" s="4">
        <v>74</v>
      </c>
      <c r="B76" s="5" t="s">
        <v>119</v>
      </c>
      <c r="C76" s="5" t="s">
        <v>11</v>
      </c>
      <c r="D76" s="12" t="s">
        <v>50</v>
      </c>
      <c r="E76" s="4" t="s">
        <v>114</v>
      </c>
      <c r="F76" s="11" t="s">
        <v>41</v>
      </c>
      <c r="G76" s="13">
        <v>18552</v>
      </c>
      <c r="H76" s="7">
        <v>825.65</v>
      </c>
      <c r="I76" s="4"/>
    </row>
    <row r="77" spans="1:9">
      <c r="A77" s="4">
        <v>75</v>
      </c>
      <c r="B77" s="5" t="s">
        <v>120</v>
      </c>
      <c r="C77" s="5" t="s">
        <v>45</v>
      </c>
      <c r="D77" s="12" t="s">
        <v>50</v>
      </c>
      <c r="E77" s="4" t="s">
        <v>114</v>
      </c>
      <c r="F77" s="11" t="s">
        <v>41</v>
      </c>
      <c r="G77" s="13">
        <v>18552</v>
      </c>
      <c r="H77" s="7">
        <v>825.65</v>
      </c>
      <c r="I77" s="4"/>
    </row>
  </sheetData>
  <mergeCells count="1">
    <mergeCell ref="A1:I1"/>
  </mergeCells>
  <conditionalFormatting sqref="B42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timePeriod" dxfId="1" priority="9" timePeriod="yesterday">
      <formula>FLOOR(B42,1)=TODAY()-1</formula>
    </cfRule>
    <cfRule type="duplicateValues" dxfId="0" priority="8"/>
  </conditionalFormatting>
  <conditionalFormatting sqref="B64">
    <cfRule type="duplicateValues" dxfId="0" priority="55"/>
    <cfRule type="timePeriod" dxfId="1" priority="56" timePeriod="yesterday">
      <formula>FLOOR(B64,1)=TODAY()-1</formula>
    </cfRule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B13:B18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timePeriod" dxfId="1" priority="73" timePeriod="yesterday">
      <formula>FLOOR(B13,1)=TODAY()-1</formula>
    </cfRule>
    <cfRule type="duplicateValues" dxfId="0" priority="72"/>
  </conditionalFormatting>
  <conditionalFormatting sqref="B36:B40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timePeriod" dxfId="1" priority="63" timePeriod="yesterday">
      <formula>FLOOR(B36,1)=TODAY()-1</formula>
    </cfRule>
    <cfRule type="duplicateValues" dxfId="0" priority="62"/>
  </conditionalFormatting>
  <conditionalFormatting sqref="B53:B55">
    <cfRule type="duplicateValues" dxfId="0" priority="15"/>
    <cfRule type="timePeriod" dxfId="1" priority="16" timePeriod="yesterday">
      <formula>FLOOR(B53,1)=TODAY()-1</formula>
    </cfRule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56:B57">
    <cfRule type="duplicateValues" dxfId="0" priority="25"/>
    <cfRule type="timePeriod" dxfId="1" priority="26" timePeriod="yesterday">
      <formula>FLOOR(B56,1)=TODAY()-1</formula>
    </cfRule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65:B70">
    <cfRule type="duplicateValues" dxfId="0" priority="1"/>
    <cfRule type="timePeriod" dxfId="1" priority="2" timePeriod="yesterday">
      <formula>FLOOR(B65,1)=TODAY()-1</formula>
    </cfRule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2:B12 B19:B35 B71:B77">
    <cfRule type="duplicateValues" dxfId="0" priority="87"/>
  </conditionalFormatting>
  <conditionalFormatting sqref="B2 B24:B35 B71:B77">
    <cfRule type="duplicateValues" dxfId="0" priority="88"/>
    <cfRule type="duplicateValues" dxfId="0" priority="89"/>
  </conditionalFormatting>
  <conditionalFormatting sqref="B2:B12 B19:B35 B41 B43 B58:B63 B71:B77">
    <cfRule type="duplicateValues" dxfId="0" priority="80"/>
    <cfRule type="timePeriod" dxfId="1" priority="81" timePeriod="yesterday">
      <formula>FLOOR(B2,1)=TODAY()-1</formula>
    </cfRule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dataValidations count="4">
    <dataValidation type="list" allowBlank="1" showInputMessage="1" showErrorMessage="1" sqref="C13:C18">
      <formula1>"男,女"</formula1>
    </dataValidation>
    <dataValidation type="textLength" operator="between" allowBlank="1" showInputMessage="1" showErrorMessage="1" sqref="H13 H14 H15 H16 H17 H18">
      <formula1>1</formula1>
      <formula2>16</formula2>
    </dataValidation>
    <dataValidation type="list" allowBlank="1" showInputMessage="1" showErrorMessage="1" sqref="E54 E55 E44:E51 E52:E53">
      <formula1>"民政低保协管员,社会保险协管员,劳动监察协管员"</formula1>
    </dataValidation>
    <dataValidation type="list" allowBlank="1" showInputMessage="1" showErrorMessage="1" sqref="E58:E59 E60:E61">
      <formula1>"社会化服务,打字员"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AYU</cp:lastModifiedBy>
  <dcterms:created xsi:type="dcterms:W3CDTF">2020-12-29T09:20:00Z</dcterms:created>
  <dcterms:modified xsi:type="dcterms:W3CDTF">2020-12-30T02:24:20Z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